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PB\2_Procurement Operations\REPORTS\ANNUAL PROCUREMENT PLANS\FY26\"/>
    </mc:Choice>
  </mc:AlternateContent>
  <xr:revisionPtr revIDLastSave="0" documentId="13_ncr:1_{71111A03-C486-4D97-A521-891EE7B1A3B6}" xr6:coauthVersionLast="47" xr6:coauthVersionMax="47" xr10:uidLastSave="{00000000-0000-0000-0000-000000000000}"/>
  <bookViews>
    <workbookView xWindow="-57720" yWindow="-120" windowWidth="29040" windowHeight="15720" xr2:uid="{B8C0DF6A-0AF2-41D7-B141-D2342324DEFB}"/>
  </bookViews>
  <sheets>
    <sheet name="Sheet1" sheetId="1" r:id="rId1"/>
    <sheet name="Sheet2" sheetId="2" r:id="rId2"/>
  </sheets>
  <externalReferences>
    <externalReference r:id="rId3"/>
  </externalReferences>
  <definedNames>
    <definedName name="solicitation">[1]Sheet2!$B$1:$B$6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5" i="1" l="1"/>
  <c r="F202" i="1"/>
  <c r="F198" i="1"/>
  <c r="F197" i="1"/>
  <c r="F196" i="1"/>
  <c r="F195" i="1"/>
  <c r="F194" i="1"/>
  <c r="E4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<sst xmlns="http://schemas.openxmlformats.org/spreadsheetml/2006/main" count="2714" uniqueCount="945">
  <si>
    <t>STATE PROCUREMENT SERVICES DIVISION</t>
  </si>
  <si>
    <t>Annual Procurement Forecast</t>
  </si>
  <si>
    <t>Agency</t>
  </si>
  <si>
    <t>Project Description</t>
  </si>
  <si>
    <t>Solicitation Method</t>
  </si>
  <si>
    <t>Estimated Total Contract Value</t>
  </si>
  <si>
    <t>Board of Public Education</t>
  </si>
  <si>
    <t>Commissioner of Higher Education</t>
  </si>
  <si>
    <t>Commissioner of Political Practices</t>
  </si>
  <si>
    <t>Consumer Counsel</t>
  </si>
  <si>
    <t>Department of Administration</t>
  </si>
  <si>
    <t>Department of Agriculture</t>
  </si>
  <si>
    <t>Department of Commerce</t>
  </si>
  <si>
    <t>Department of Corrections</t>
  </si>
  <si>
    <t>Department of Environmental Quality</t>
  </si>
  <si>
    <t>Department of Justice</t>
  </si>
  <si>
    <t>Department of Labor and Industry</t>
  </si>
  <si>
    <t>Department of Military Affairs</t>
  </si>
  <si>
    <t>Department of Natural Resources and Conservation</t>
  </si>
  <si>
    <t>Department of Public Health and Human Services</t>
  </si>
  <si>
    <t>Department of Revenue</t>
  </si>
  <si>
    <t>Department of Transportation</t>
  </si>
  <si>
    <t>Fish, Wildlife &amp; Parks</t>
  </si>
  <si>
    <t>Governor's Office</t>
  </si>
  <si>
    <t>Judicial Branch</t>
  </si>
  <si>
    <t>Montana Arts Council</t>
  </si>
  <si>
    <t>Montana State Fund</t>
  </si>
  <si>
    <t>Montana State Library</t>
  </si>
  <si>
    <t>Montana State University</t>
  </si>
  <si>
    <t>Office of Public Instruction</t>
  </si>
  <si>
    <t>Secretary of State</t>
  </si>
  <si>
    <t>State Auditor's Office</t>
  </si>
  <si>
    <t>University of Montana</t>
  </si>
  <si>
    <t>Other</t>
  </si>
  <si>
    <t>Sole Source</t>
  </si>
  <si>
    <t xml:space="preserve">IFB </t>
  </si>
  <si>
    <t>RFP</t>
  </si>
  <si>
    <t>Small Purchase</t>
  </si>
  <si>
    <t>Limited Solicitation</t>
  </si>
  <si>
    <t>Anticipated Requisition Submittal Date (mm/dd/yyyy)</t>
  </si>
  <si>
    <t>Winter 2025</t>
  </si>
  <si>
    <t>Fall 2025</t>
  </si>
  <si>
    <t>Winter/Spring 2026</t>
  </si>
  <si>
    <t>ASD - Sustainable Ag Program Truck</t>
  </si>
  <si>
    <t>ASD - Slalom Consult for Pesticide program</t>
  </si>
  <si>
    <t>ASD - Ag Enterprise, upgrade to MT Plants</t>
  </si>
  <si>
    <t>ADD - Wheat inspection machine</t>
  </si>
  <si>
    <t>Spring 2026</t>
  </si>
  <si>
    <t>Build Policy Support for Special Education Compliance</t>
  </si>
  <si>
    <t>October-November 2025</t>
  </si>
  <si>
    <t>$10-$20K</t>
  </si>
  <si>
    <t>Canine Training Program</t>
  </si>
  <si>
    <t>Out of State Transportation QVL</t>
  </si>
  <si>
    <t>Residential Services</t>
  </si>
  <si>
    <t>Canteen Services QVL</t>
  </si>
  <si>
    <t>Warehouse Inventory System</t>
  </si>
  <si>
    <t>ETSS</t>
  </si>
  <si>
    <t>Compliance Monitoring</t>
  </si>
  <si>
    <t xml:space="preserve">Law Library </t>
  </si>
  <si>
    <t>TV Services</t>
  </si>
  <si>
    <t>Staffing Analysis</t>
  </si>
  <si>
    <t>Inmate Communication</t>
  </si>
  <si>
    <t>Systemic Issues Analysis and Resolution for Correctional Facilities</t>
  </si>
  <si>
    <t>Guard Duty QVL</t>
  </si>
  <si>
    <t>RFI for Community Based for a new Correctional Facility</t>
  </si>
  <si>
    <t>Loan underwriting and servicing contract-EERLF</t>
  </si>
  <si>
    <t>Grid Resilience Projects</t>
  </si>
  <si>
    <t>VW Projects</t>
  </si>
  <si>
    <t>Hydro Feesibility and Mirco Grid Feesibility Study</t>
  </si>
  <si>
    <t>Microgrid Project</t>
  </si>
  <si>
    <t>Loan underwriting and servicing contract-PFEP</t>
  </si>
  <si>
    <t>Energy Auditor Training</t>
  </si>
  <si>
    <t>Energy Contractor Training</t>
  </si>
  <si>
    <t>EECBG (Energy Efficiency &amp; Conservation Block Grant)</t>
  </si>
  <si>
    <t>Energy Sector Workforce Development Program</t>
  </si>
  <si>
    <t>Flir Cameras</t>
  </si>
  <si>
    <t>Programmatic/CADX Environmental Assessment</t>
  </si>
  <si>
    <t>Met One Instuments Contract Development</t>
  </si>
  <si>
    <t>Air Monitoring Contracts and Grants</t>
  </si>
  <si>
    <t>Zortman/Landusky Site Maintenance</t>
  </si>
  <si>
    <t>Non-point Source Projects</t>
  </si>
  <si>
    <t>Climate Pollution Reduction Grants</t>
  </si>
  <si>
    <t>Plan and Spec/Subdivision Contracts to Counties</t>
  </si>
  <si>
    <t>Lab Analysis</t>
  </si>
  <si>
    <t xml:space="preserve">Technical Training and Assistance </t>
  </si>
  <si>
    <t>Connect disadvangte community to Billings city water</t>
  </si>
  <si>
    <t>Removing Replace Contaminated Watermain</t>
  </si>
  <si>
    <t>Great Falls Public Schools</t>
  </si>
  <si>
    <t>Gallatin River Water Monitoring</t>
  </si>
  <si>
    <t>Clark Fork Water Monitoring</t>
  </si>
  <si>
    <t>Carpenter Snow Creek Technical Assistance</t>
  </si>
  <si>
    <t>Barker Hughesville Technical Assistance</t>
  </si>
  <si>
    <t>Upper Blackfoot Mining Complex Engineering Services</t>
  </si>
  <si>
    <t>Opportunity Ponds Revegetation B2.12 Cell</t>
  </si>
  <si>
    <t>SSTOU Subarea 4 Residual Tailings Removal +Parcel 26</t>
  </si>
  <si>
    <t>Basin Mine Storm Water Maintenance</t>
  </si>
  <si>
    <t>Clark Fork River Operable Unit Phase 13 Geoprobe</t>
  </si>
  <si>
    <t>Clark Fork River Operable Unit Phase 10-12 Geoprobe</t>
  </si>
  <si>
    <t>Grosgarth Mine Grouting</t>
  </si>
  <si>
    <t>Sunset Mine Permanent Dewatering System</t>
  </si>
  <si>
    <t>Cottonwood #1 Mine Reclamation</t>
  </si>
  <si>
    <t>Anaconda #4 Mine Reclamation</t>
  </si>
  <si>
    <t>Facility Improvement Corp</t>
  </si>
  <si>
    <t>Helena Job Service Snow Removal</t>
  </si>
  <si>
    <t>WIOA Youth</t>
  </si>
  <si>
    <t>WIOA Adult</t>
  </si>
  <si>
    <t>Delocated Worker</t>
  </si>
  <si>
    <t>Title II</t>
  </si>
  <si>
    <t>pending funding</t>
  </si>
  <si>
    <t>Medical Review</t>
  </si>
  <si>
    <t>Deloitte - MCIS</t>
  </si>
  <si>
    <t>Compact Excavator for Montana State Veterans Cemetery</t>
  </si>
  <si>
    <t>Tilt Bed Trailer for Montana State Veterans Cemetery</t>
  </si>
  <si>
    <t>Bobcat Toolcat for Montana State Veterans Cemetery</t>
  </si>
  <si>
    <t>3/4 Ton Utility Pickup for Montana State Veterans Cemetery</t>
  </si>
  <si>
    <t>Commercial Mower for Eastern Montana State Veterans Cemetery</t>
  </si>
  <si>
    <t>Compact Excavator for Western Montana State Veterans Cemetery</t>
  </si>
  <si>
    <t>Tilt Bed Trailer for Western Montana State Veterans Cemetery</t>
  </si>
  <si>
    <t>Commercial Mower for Western Montana State Veterans Cemetery</t>
  </si>
  <si>
    <t>POW/MIA Monument for Montana State Veterans Cemetery</t>
  </si>
  <si>
    <t>Public Information Center for Montana State Veterans Cemetery</t>
  </si>
  <si>
    <t>MT State Multi Hazard Mitigation Plan Update</t>
  </si>
  <si>
    <t>Emergency Management Assessment</t>
  </si>
  <si>
    <t>CMS and APN service for IDS</t>
  </si>
  <si>
    <t>no later than 7/1/2026</t>
  </si>
  <si>
    <t>less than $12k per year</t>
  </si>
  <si>
    <t>Cultural Resources Consultant</t>
  </si>
  <si>
    <t>Janitorial Services at Havre Readiness Center</t>
  </si>
  <si>
    <t>AASF Fire Alarm &amp; Sprinkler Inspection Services</t>
  </si>
  <si>
    <t>Eastern Region Annual Crane Inspections</t>
  </si>
  <si>
    <t>Mowing Services Kalispell Readiness Center</t>
  </si>
  <si>
    <t>Mowing Services Dillon Readiness Center</t>
  </si>
  <si>
    <t>Janitorial Services Greatfalls Readiness Center</t>
  </si>
  <si>
    <t>Snow Clearing Services Belgrade RC</t>
  </si>
  <si>
    <t>Snow Clearing Services for Fort Harrison</t>
  </si>
  <si>
    <t>Janitorial Services Dillon RC</t>
  </si>
  <si>
    <t>LAASF Spill Plan</t>
  </si>
  <si>
    <t>Cross Connection Plan</t>
  </si>
  <si>
    <t>Drinking Water Survey</t>
  </si>
  <si>
    <t>Drainage Rehabilitation</t>
  </si>
  <si>
    <t>Street Sweeper</t>
  </si>
  <si>
    <t>Weapons Cleaning Machines</t>
  </si>
  <si>
    <t>Misc. Furniture State Wide Contracts</t>
  </si>
  <si>
    <t>ePRISMS Support</t>
  </si>
  <si>
    <t>Plug and reclamtion of two orphaned wells</t>
  </si>
  <si>
    <t xml:space="preserve">BOGC Class VI data manangment </t>
  </si>
  <si>
    <t>Unknown</t>
  </si>
  <si>
    <t>Order two field inspector trucks</t>
  </si>
  <si>
    <t>Master Services Contract</t>
  </si>
  <si>
    <t>Unknown - Procurement Guidance needed.</t>
  </si>
  <si>
    <t>HB 10 contract for database work - OIT</t>
  </si>
  <si>
    <t>~$6,000,000</t>
  </si>
  <si>
    <t>Preferred vendor setup for OTT Stream Gage Equipment</t>
  </si>
  <si>
    <t>$250K total</t>
  </si>
  <si>
    <t>Misc. Stream Gage Program Equipment &gt;$10k</t>
  </si>
  <si>
    <t>FY26</t>
  </si>
  <si>
    <t>$100K total split between several</t>
  </si>
  <si>
    <t>North Fork Smith Dam Gate Tower Improvements Engineering</t>
  </si>
  <si>
    <t>North Fork Smith Dam Gate Tower Improvements Construction</t>
  </si>
  <si>
    <t>Deadman's Basin Supply Canal Survey</t>
  </si>
  <si>
    <t>Light Duty Vehicles</t>
  </si>
  <si>
    <t>NELO Lewistown Office Cleaning Contract</t>
  </si>
  <si>
    <t>Alaska Bench Access Purchase</t>
  </si>
  <si>
    <t>North Fork Flatwillow Road Work</t>
  </si>
  <si>
    <t>Spring Seedling Planting</t>
  </si>
  <si>
    <t>Libby Unit Survey</t>
  </si>
  <si>
    <t>Stillwater Unit Survey</t>
  </si>
  <si>
    <t>Swan Unit Survey</t>
  </si>
  <si>
    <t>Smiley Todd Slashing</t>
  </si>
  <si>
    <t>Stillwater Road Brushing</t>
  </si>
  <si>
    <t>Soup Canyon Piling and Scarification</t>
  </si>
  <si>
    <t>Maple Grove PCT</t>
  </si>
  <si>
    <t>Fatwood Pile and Scarification</t>
  </si>
  <si>
    <t>Pintler Face 1: non-commercial conifer encroachment</t>
  </si>
  <si>
    <t>Trail Creek Rehab: mechanical rehab of skid trails</t>
  </si>
  <si>
    <t>Rancho Piling: mechanical piling</t>
  </si>
  <si>
    <t>Rancho Weeds: weed spraying</t>
  </si>
  <si>
    <t>East Deerlodge Slashing: small tree slashing - chainsaws</t>
  </si>
  <si>
    <t>East Deerlodge Weeds: weed spraying</t>
  </si>
  <si>
    <t>Chips Ahoy Fuels Reduction</t>
  </si>
  <si>
    <t>Reservoir Dogs PCT</t>
  </si>
  <si>
    <t>Edna Mountain Road Fuels (U20, 72)</t>
  </si>
  <si>
    <t>Edna Creek West Fuels (U56, 57, 127, 198, 199)</t>
  </si>
  <si>
    <t>Summerville PCT</t>
  </si>
  <si>
    <t>Upper Banks Fuels (Units 17,45,117,158,294)</t>
  </si>
  <si>
    <t>Tenmile South Phase II: road obliteration</t>
  </si>
  <si>
    <t>Tenmile South Pipe gate II: gate fabrication</t>
  </si>
  <si>
    <t>Camp Rotary Fuels Treatment: fuels reduction</t>
  </si>
  <si>
    <t>Spotted Dog Boundary Survey: property boundary survey</t>
  </si>
  <si>
    <t>Lincoln Springs Fuels Reduction: fuels treatment</t>
  </si>
  <si>
    <t>TBD</t>
  </si>
  <si>
    <t>Chalk Buttes Boundary Survey: property boundary survey</t>
  </si>
  <si>
    <t>East Boulder Fuels Treatment: fuels treatment</t>
  </si>
  <si>
    <t>Cooke City TS Prep Contract: timber sale prep</t>
  </si>
  <si>
    <t>Barber Creek Slump Repair</t>
  </si>
  <si>
    <t>Glacier Creek Bridge Repair</t>
  </si>
  <si>
    <t>USFR 546 CMP Upgrade</t>
  </si>
  <si>
    <t>GNA Bear Creek timber sale road improvements</t>
  </si>
  <si>
    <t>West Truman pre sale road improvements</t>
  </si>
  <si>
    <t>Graves Creek bridge repair</t>
  </si>
  <si>
    <t>West Truman landline &amp; cornery maintenance</t>
  </si>
  <si>
    <t>East Valley Fuels pre sale road improvements</t>
  </si>
  <si>
    <t>GNA Upper Fish pre sale road improvements</t>
  </si>
  <si>
    <t>MCC Closure Monitoring</t>
  </si>
  <si>
    <t xml:space="preserve">Jack David engineering service contract </t>
  </si>
  <si>
    <t>Ashley Mountain Roads</t>
  </si>
  <si>
    <t>TLRD Fuels</t>
  </si>
  <si>
    <t>Pete's Ridge Fuels</t>
  </si>
  <si>
    <t>Frozen Moose USR</t>
  </si>
  <si>
    <t>FNF PCT</t>
  </si>
  <si>
    <t>Blacktail powerline cooridor (non-commercial)</t>
  </si>
  <si>
    <t>Stovepipe 807</t>
  </si>
  <si>
    <t>Spotted Bear Aspen Release</t>
  </si>
  <si>
    <t>Frozen Moose Watershed Improvement</t>
  </si>
  <si>
    <t>Grinding &amp; Hauling Slash to Columbia Falls</t>
  </si>
  <si>
    <t>Forest pre-commercial thinning contracts (multiple; 4+)</t>
  </si>
  <si>
    <t>Forest commercial thinning contracts (multiple; 4+)</t>
  </si>
  <si>
    <t>Tree seed cone collection</t>
  </si>
  <si>
    <t>Statewide urban tree canoy assessment</t>
  </si>
  <si>
    <t>Urban forestry technical assistance</t>
  </si>
  <si>
    <t>Urban tree planting workforce capacity increase (multiple communities)</t>
  </si>
  <si>
    <t>Soft Rock Haz Fuels (Hamilton Unit)</t>
  </si>
  <si>
    <t>Deer Mtn. PCT (Hamilton Unit)</t>
  </si>
  <si>
    <t>Flatlander Aspen Treatment/Fuels (Hamilton Unit)</t>
  </si>
  <si>
    <t>UTV purchase ((Missoula Unit)</t>
  </si>
  <si>
    <t>Bathroom Remodel (Clearwater Unit)</t>
  </si>
  <si>
    <t>Premanufactured Shed (Lincoln Field Office)</t>
  </si>
  <si>
    <t>Office Remodel (Clearwater Unit)</t>
  </si>
  <si>
    <t>Premanufactured Shed (missoula Unit for GNA)</t>
  </si>
  <si>
    <t>Legal contracts - CD</t>
  </si>
  <si>
    <t>Legal contracts - Loans</t>
  </si>
  <si>
    <t>Engineering Services - rank grants</t>
  </si>
  <si>
    <t>Light Duty Vehicle</t>
  </si>
  <si>
    <t>Video Services - Education on Stewardship</t>
  </si>
  <si>
    <t>TLMS Maintenance and Development</t>
  </si>
  <si>
    <t>Public Portal</t>
  </si>
  <si>
    <t>Licencing/Permitting/Inspections Software</t>
  </si>
  <si>
    <t>WRIS Cloud Migration and Maintenance</t>
  </si>
  <si>
    <t>Financial Management System Phase 3</t>
  </si>
  <si>
    <t>508 Compliance Support (SiteImprove, document scanning, other resources)</t>
  </si>
  <si>
    <t>ServiceNow Staff Augmentation Student Pilot</t>
  </si>
  <si>
    <t>Housing / Board of Housing</t>
  </si>
  <si>
    <t>Software replacement for BOH</t>
  </si>
  <si>
    <t>Brand MT / Film Office</t>
  </si>
  <si>
    <t>Economic analysis consulting</t>
  </si>
  <si>
    <t>Business MT / Tribal Tourism</t>
  </si>
  <si>
    <t>Licensing or purchase of video assets</t>
  </si>
  <si>
    <t>RIS / Tourism Research</t>
  </si>
  <si>
    <t>Subscription for accommodations performance data</t>
  </si>
  <si>
    <t>RIS / CEIC</t>
  </si>
  <si>
    <t xml:space="preserve">Population projections model and subscription </t>
  </si>
  <si>
    <t>RIS / IDP</t>
  </si>
  <si>
    <t>Outside legal counsel for GRIP</t>
  </si>
  <si>
    <t>Energy development consulting</t>
  </si>
  <si>
    <t>Destination MT / Gov Con</t>
  </si>
  <si>
    <t>Event consultant</t>
  </si>
  <si>
    <t>DO / Legal</t>
  </si>
  <si>
    <t>Contract management software</t>
  </si>
  <si>
    <t>Other - Term Contract</t>
  </si>
  <si>
    <t>Media Act report</t>
  </si>
  <si>
    <t>Reel Scout Database</t>
  </si>
  <si>
    <t>Destination MT / Mar Comm</t>
  </si>
  <si>
    <t>Social media management platform</t>
  </si>
  <si>
    <t>Business MT</t>
  </si>
  <si>
    <t>Taiwan Trade Office</t>
  </si>
  <si>
    <t>Client Data – Outreach</t>
  </si>
  <si>
    <t>Montana Economic Developers Association</t>
  </si>
  <si>
    <t>Janitorial Services</t>
  </si>
  <si>
    <t>Qiagen Renewal</t>
  </si>
  <si>
    <t>Biohazard Services</t>
  </si>
  <si>
    <t>GCMS instrument (term contract)</t>
  </si>
  <si>
    <t>Tox instrument (term contract</t>
  </si>
  <si>
    <t>BrAD software maintenance</t>
  </si>
  <si>
    <t>Narcotics Vehicle to replace 2017 Ford F150</t>
  </si>
  <si>
    <t xml:space="preserve">Agency to procure </t>
  </si>
  <si>
    <t xml:space="preserve">Narcotics Vehicle for agent that currently </t>
  </si>
  <si>
    <t>Investigations Bureau Major Case vehicle-Missoula</t>
  </si>
  <si>
    <t>E-Disposition with Courts-NCHIP Grant</t>
  </si>
  <si>
    <t>Vendor Disposition Entry (NCHIP grant)</t>
  </si>
  <si>
    <t>Mugshots to Rap Sheets (NHCIP grant)</t>
  </si>
  <si>
    <t>Palm Scanners (SORNA grant)</t>
  </si>
  <si>
    <t>WIN Contract (quarterly payments)</t>
  </si>
  <si>
    <t>SEARCH membership dues</t>
  </si>
  <si>
    <t xml:space="preserve">Agent Vehicle replacement </t>
  </si>
  <si>
    <t xml:space="preserve">Computer replacements </t>
  </si>
  <si>
    <t>State Term Contract</t>
  </si>
  <si>
    <t xml:space="preserve">Firearms replacement </t>
  </si>
  <si>
    <t>Vehicle Replacement for DCI/Computer Crime</t>
  </si>
  <si>
    <t>Cellebrite Premium software</t>
  </si>
  <si>
    <t>Magnet Axiom DVR Examiner software</t>
  </si>
  <si>
    <t>Magnet Axiom software dongels (total)</t>
  </si>
  <si>
    <t>Magnet Gray Key software</t>
  </si>
  <si>
    <t>Magnet Griffeye software</t>
  </si>
  <si>
    <t>ICAC Affiliate equipment/grant funded</t>
  </si>
  <si>
    <t>Lexis license</t>
  </si>
  <si>
    <t>Whootser license</t>
  </si>
  <si>
    <t>Berla</t>
  </si>
  <si>
    <t>Amped 5</t>
  </si>
  <si>
    <t>Xways software</t>
  </si>
  <si>
    <t>Digital Forensic Lab node replacement (3 computer towers)</t>
  </si>
  <si>
    <t>Handgun holsters for new Glock platform</t>
  </si>
  <si>
    <t xml:space="preserve">Food Service for Boulder Campus </t>
  </si>
  <si>
    <t>Vehicle Replacement Cycle</t>
  </si>
  <si>
    <t>Wire Harness</t>
  </si>
  <si>
    <t>NA Agency Completing</t>
  </si>
  <si>
    <t>Center Consoles</t>
  </si>
  <si>
    <t>Cordico Wellness App</t>
  </si>
  <si>
    <t>Laptop Replacements</t>
  </si>
  <si>
    <t>Vehicle Light Bars</t>
  </si>
  <si>
    <t>Vehicle Printers</t>
  </si>
  <si>
    <t>Ammunition</t>
  </si>
  <si>
    <t>Radars</t>
  </si>
  <si>
    <t xml:space="preserve">Legal Services </t>
  </si>
  <si>
    <t>N/A - Agency executed contract 9/1/2025</t>
  </si>
  <si>
    <t xml:space="preserve">Web Based Portal - Case Management System </t>
  </si>
  <si>
    <t xml:space="preserve">Agency willl complete solicitation </t>
  </si>
  <si>
    <t>Vehicle replacments for GCD - used cars: 1-2</t>
  </si>
  <si>
    <t>TBD trading vehicles in</t>
  </si>
  <si>
    <t>Mobile Drivers license App development -MVD</t>
  </si>
  <si>
    <t>Vehicle Replacement Cycle - MVD</t>
  </si>
  <si>
    <t>Computer Replacments - SAO</t>
  </si>
  <si>
    <t>NextGen 911 RFP re-Bid</t>
  </si>
  <si>
    <t xml:space="preserve">Grammarly </t>
  </si>
  <si>
    <t xml:space="preserve">Docusign </t>
  </si>
  <si>
    <t xml:space="preserve">Web Simple Records </t>
  </si>
  <si>
    <t xml:space="preserve">Chromeleon </t>
  </si>
  <si>
    <t xml:space="preserve">Telerik </t>
  </si>
  <si>
    <t xml:space="preserve">Granicus </t>
  </si>
  <si>
    <t xml:space="preserve">Auto CAD </t>
  </si>
  <si>
    <t xml:space="preserve">PWC Investor Survey </t>
  </si>
  <si>
    <t xml:space="preserve">Perplexity </t>
  </si>
  <si>
    <t xml:space="preserve">Value Line </t>
  </si>
  <si>
    <t xml:space="preserve">Articulate </t>
  </si>
  <si>
    <t xml:space="preserve">Snag IT </t>
  </si>
  <si>
    <t>PACER</t>
  </si>
  <si>
    <t xml:space="preserve">Quarterly </t>
  </si>
  <si>
    <t xml:space="preserve">CARD Boxes/Liners </t>
  </si>
  <si>
    <t>Apex</t>
  </si>
  <si>
    <t xml:space="preserve">Custom Guide </t>
  </si>
  <si>
    <t xml:space="preserve">Pallet Contract </t>
  </si>
  <si>
    <t xml:space="preserve">Monthly/Quarterly </t>
  </si>
  <si>
    <t xml:space="preserve">TBD </t>
  </si>
  <si>
    <t>Service Contracts Maintenance (Forklifts,Garage Doors, Loading Docks)</t>
  </si>
  <si>
    <t xml:space="preserve">Bi-Annually </t>
  </si>
  <si>
    <t xml:space="preserve">Tableau </t>
  </si>
  <si>
    <t xml:space="preserve">PAD AI </t>
  </si>
  <si>
    <t xml:space="preserve">Nearmap </t>
  </si>
  <si>
    <t xml:space="preserve">Intellishift </t>
  </si>
  <si>
    <t xml:space="preserve">Slido </t>
  </si>
  <si>
    <t xml:space="preserve">Redgate </t>
  </si>
  <si>
    <t xml:space="preserve">HRS Pro </t>
  </si>
  <si>
    <t xml:space="preserve">Bloomberg Tax </t>
  </si>
  <si>
    <t xml:space="preserve">Metrc </t>
  </si>
  <si>
    <t>Lincoln County</t>
  </si>
  <si>
    <t>Ninepipe WMA Weed Spraying</t>
  </si>
  <si>
    <t>Monture Land Management</t>
  </si>
  <si>
    <t>Western Weed Control</t>
  </si>
  <si>
    <t>Full Armor LLC</t>
  </si>
  <si>
    <t>Dome Mtn WMA Weed Spraying</t>
  </si>
  <si>
    <t>Gallatin WMA Weed Spraying</t>
  </si>
  <si>
    <t>Bear Creek WMA Weed Drone</t>
  </si>
  <si>
    <t>Bear Creek WMA Weed Spraying</t>
  </si>
  <si>
    <t>Wall Creek WMA Weed Spraying</t>
  </si>
  <si>
    <t>Wall Creek WMA Weed Drone</t>
  </si>
  <si>
    <t>Mt. Haggin WMA Weed Spraying</t>
  </si>
  <si>
    <t>Fleecer WMA Weed Spraying</t>
  </si>
  <si>
    <t>Robb-Ledford WMA Weed Spraying</t>
  </si>
  <si>
    <t>Blacktail WMA Weed Spraying</t>
  </si>
  <si>
    <t>Silver Bow County</t>
  </si>
  <si>
    <t>Broadwater County</t>
  </si>
  <si>
    <t>Jefferson County</t>
  </si>
  <si>
    <t xml:space="preserve">Beaverhead County   </t>
  </si>
  <si>
    <t>Park County</t>
  </si>
  <si>
    <t>Madison County</t>
  </si>
  <si>
    <t xml:space="preserve">SH Weed Control </t>
  </si>
  <si>
    <t>Terranova LLC</t>
  </si>
  <si>
    <t>Weed Control LLC, Headwaters and Buffalo Jump SP</t>
  </si>
  <si>
    <t>Meagher County FAS Noxious Weed Control</t>
  </si>
  <si>
    <t>Lewis And Clark County</t>
  </si>
  <si>
    <t>Fergus County</t>
  </si>
  <si>
    <t>Teton County</t>
  </si>
  <si>
    <t>Cascade County</t>
  </si>
  <si>
    <t>S&amp;N Weeds LLC</t>
  </si>
  <si>
    <t>Toole County</t>
  </si>
  <si>
    <t>Sweet Grass Noxious Weed Management</t>
  </si>
  <si>
    <t>Yellowstone County Noxious Weed Management</t>
  </si>
  <si>
    <t>Stillwater County</t>
  </si>
  <si>
    <t>Integrated Ag Services</t>
  </si>
  <si>
    <t>Integrated Weed Services</t>
  </si>
  <si>
    <t>Wheatland County</t>
  </si>
  <si>
    <t>Carbon County</t>
  </si>
  <si>
    <t>Richland County</t>
  </si>
  <si>
    <t>Daniels County</t>
  </si>
  <si>
    <t>Carter County</t>
  </si>
  <si>
    <t>Custer County</t>
  </si>
  <si>
    <t>Dawson County</t>
  </si>
  <si>
    <t>Fallon County</t>
  </si>
  <si>
    <t>Powder River County</t>
  </si>
  <si>
    <t>Prarie County</t>
  </si>
  <si>
    <t>Rosebud County</t>
  </si>
  <si>
    <t>Region 1 Replacement Skid Steer</t>
  </si>
  <si>
    <t>Region 2 Project Van</t>
  </si>
  <si>
    <t>Region 2 Replacement UTV</t>
  </si>
  <si>
    <t>Region 3 Brush Mower</t>
  </si>
  <si>
    <t>Region 3 Dump Trailer</t>
  </si>
  <si>
    <t>Region 4 ATV</t>
  </si>
  <si>
    <t>Region 5 UTV</t>
  </si>
  <si>
    <t>Region 5 1 Ton Cab/Chassis</t>
  </si>
  <si>
    <t>B&amp;B Latrine pumping</t>
  </si>
  <si>
    <t>Patrick Larine pumping</t>
  </si>
  <si>
    <t>Doorbustin' Latrine pumping</t>
  </si>
  <si>
    <t>R1 Dust abatement (3 year contract)</t>
  </si>
  <si>
    <t>R1 WMA mowing (5 year contract)</t>
  </si>
  <si>
    <t>R1 Hazard tree removal (5 year contract)</t>
  </si>
  <si>
    <t>R1 Gravel and grade (3 year contract)</t>
  </si>
  <si>
    <t>R1 FAS &amp; SP weed spraying (3 year contract)</t>
  </si>
  <si>
    <t>Ninepipe WMA weed spraying (3 year contract)</t>
  </si>
  <si>
    <t>Mt Silcox WMA weed spraying (3 year contract)</t>
  </si>
  <si>
    <t>Bad Rock &amp; Ray Kuhns WMA weed spraying (3 year contract)</t>
  </si>
  <si>
    <t>West Kootenia &amp; Woods Ranch WMA weed spraying (3 year)</t>
  </si>
  <si>
    <t>Jet Boat re-power</t>
  </si>
  <si>
    <t>fish, Wildlife &amp; Parks</t>
  </si>
  <si>
    <t>Enforcement UTV's</t>
  </si>
  <si>
    <t>Agency Boat</t>
  </si>
  <si>
    <t>Backpack shocking units</t>
  </si>
  <si>
    <t>Drift Boat</t>
  </si>
  <si>
    <t>Boat Motors</t>
  </si>
  <si>
    <t>UTV's</t>
  </si>
  <si>
    <t>One ton truck</t>
  </si>
  <si>
    <t>Camper</t>
  </si>
  <si>
    <t>Trailer(s)</t>
  </si>
  <si>
    <t>Allliance Communication Center, LLC (21-0246) - Call center MRRE</t>
  </si>
  <si>
    <t>contract renewal 3/7/2025</t>
  </si>
  <si>
    <t xml:space="preserve">annual total $15,000
</t>
  </si>
  <si>
    <t>Colorado State University (23-0062) - CWD testing</t>
  </si>
  <si>
    <t>contract renewal signed by Ken, sent to FACB 7/14/2025</t>
  </si>
  <si>
    <t>Helicopter Capture Flights</t>
  </si>
  <si>
    <t>task order amendment pending - bids August 2025</t>
  </si>
  <si>
    <t>FY 2026 ≤ $790,813</t>
  </si>
  <si>
    <t>Herd Health Diagnostics (20-0211) - Wildlife pregnancy testing</t>
  </si>
  <si>
    <t>contract renewal 6/11/2025</t>
  </si>
  <si>
    <t>annual max $5,000</t>
  </si>
  <si>
    <t>Matson's Laboratory, LLC (21-0026 or 21-0006A) - Wildlife tooth analysis and reporting (see Natw Histology below)</t>
  </si>
  <si>
    <t>contract renewal 2/26/2025</t>
  </si>
  <si>
    <t>total (w/ Natw Histology) $196,000
annual max $28,000</t>
  </si>
  <si>
    <t>Michigan State University (20-0212)- Minerals and toxicology testing</t>
  </si>
  <si>
    <t>contract renewal 4/30/2025</t>
  </si>
  <si>
    <t>annual max $9,000</t>
  </si>
  <si>
    <t>Montana Veterinary Diagnostic Lab (19-0046) - CWD, HPAI and general lab testing</t>
  </si>
  <si>
    <t xml:space="preserve"> contract renewal due November 2025 MOU FWP-25-0038 signed 12/12/2024 - can renew annually up to 7 years </t>
  </si>
  <si>
    <t>annual max $200,000</t>
  </si>
  <si>
    <t>Nationwide Histology, Inc dba, Wildlife Analytical Laboratories (21-0026 or 21-0006B) - Wildlife tooth analysis and reporting (see Matson above)</t>
  </si>
  <si>
    <t>total (w/ Matson's) $196,000 
annual max $28,000</t>
  </si>
  <si>
    <t>Washington Animal Disease Diagnostic Lab (pending) - BHS/MG respiratory pathogen testing</t>
  </si>
  <si>
    <t>contract renewal 5/8/2025
MOU FWP 25-0009 signed 10/18/2024 - can renew annually up to 7 years</t>
  </si>
  <si>
    <t>total $1,225,000
annual max $175,000</t>
  </si>
  <si>
    <t>Black Bear Monitoring: Genetics Analysis</t>
  </si>
  <si>
    <t>Black Bear Monitoring: 10 GPS collars and tracking equipment</t>
  </si>
  <si>
    <t>Mtn Lion Project: Hound handler contracts</t>
  </si>
  <si>
    <t>Mtn Lion Project: Genetics</t>
  </si>
  <si>
    <t>Mtn Lion Project: Telonics GPS collars</t>
  </si>
  <si>
    <t>Bull River WMA fuels reduction</t>
  </si>
  <si>
    <t>Ray Kuhns WMA slashing</t>
  </si>
  <si>
    <t>North Swan WMA forest management</t>
  </si>
  <si>
    <t>Thompson Chain of Lakes fuels redcution</t>
  </si>
  <si>
    <t>Doney Lake forest management</t>
  </si>
  <si>
    <t>Blackfoot Clearwater WMA burn prep</t>
  </si>
  <si>
    <t>Marshall WMA Fuels Reduction</t>
  </si>
  <si>
    <t>Calf Creek WMA Conifer Encroachment</t>
  </si>
  <si>
    <t>Alberton Gorge FAS forest management</t>
  </si>
  <si>
    <t>Threemile WMA burn prep</t>
  </si>
  <si>
    <t>Gallatin WMA Conifer encroachment</t>
  </si>
  <si>
    <t>WMA Conifer Encroachment project layout</t>
  </si>
  <si>
    <t>Wildlife Insights remote camera photo data management and processing</t>
  </si>
  <si>
    <t>Evaluating population structure, distribution and habitat connectivity in Coeur d’Alene salamanders</t>
  </si>
  <si>
    <t>Better Understanding Barriers and Incentives for Landowners to Provide Hunting Access in Montana</t>
  </si>
  <si>
    <t>Understanding juvenile trout mortality in the upper Clark Fork River</t>
  </si>
  <si>
    <t>Annual contract with USDA Wildlife Services for Wolf Management</t>
  </si>
  <si>
    <t>Annual contract with Ducks Unlimited for wetland habitat conservation</t>
  </si>
  <si>
    <t>Tree Planter</t>
  </si>
  <si>
    <t>ATVs (6)</t>
  </si>
  <si>
    <t>Snowmobile (3)</t>
  </si>
  <si>
    <t>Camper Trailer  (3)</t>
  </si>
  <si>
    <t>UTV</t>
  </si>
  <si>
    <t>Genetic analysis of lagomorph scat</t>
  </si>
  <si>
    <t>Plague mitigation on prairie dog colony</t>
  </si>
  <si>
    <t>IMBCR bird monitoring - surveys</t>
  </si>
  <si>
    <t>Citizen science projects</t>
  </si>
  <si>
    <t>Wildlife habitat partner biologist</t>
  </si>
  <si>
    <t>Couer d'Alene salamander grad project</t>
  </si>
  <si>
    <t>Wildlife viewing project</t>
  </si>
  <si>
    <t>Process improvement consulting and training</t>
  </si>
  <si>
    <t>SUD Treatment contracts</t>
  </si>
  <si>
    <t>SUD Pregnant Women &amp; Women with Dependent Children</t>
  </si>
  <si>
    <t>BHSFG #1, 6, 17 Rate Work (possible TOs)</t>
  </si>
  <si>
    <t>BHSFG #1: Project Management</t>
  </si>
  <si>
    <t>BHSFG #3: TA/Vendor support</t>
  </si>
  <si>
    <t>BHSFG #4: E&amp;D Clinic Grants (possibly FY2027)</t>
  </si>
  <si>
    <t>BHSFG #6: TCM Startup Grants (FY2026- FY2027)</t>
  </si>
  <si>
    <t>BHSFG #9: 988 Marketing Campaign (new MSA)</t>
  </si>
  <si>
    <t>BHSFG #19: Tuition Reimbursement</t>
  </si>
  <si>
    <t>BHSFG #22: Grant Writer/Evaluator Vendor</t>
  </si>
  <si>
    <t>CCWIS IV&amp;V Services</t>
  </si>
  <si>
    <t>CEP</t>
  </si>
  <si>
    <t>Child Support Process Server - Statewide Contract</t>
  </si>
  <si>
    <t>SEARCHS Replacement DDI Services</t>
  </si>
  <si>
    <t>SEARCHS Replacement IV&amp;V Services</t>
  </si>
  <si>
    <t>State Directory of New Hires</t>
  </si>
  <si>
    <t>Blind Assistive Technology</t>
  </si>
  <si>
    <t>Relay Services</t>
  </si>
  <si>
    <t>Specialized Telecommunications Equipment</t>
  </si>
  <si>
    <t>Database Management System for Clients &amp; Equipment</t>
  </si>
  <si>
    <t>Direct Video Calling Services</t>
  </si>
  <si>
    <t>Medical Services Utilization Review - 10 Years</t>
  </si>
  <si>
    <t>HB 419 Cost Reporting</t>
  </si>
  <si>
    <t>Master Services Agreement Medicaid Management Professional Services</t>
  </si>
  <si>
    <t xml:space="preserve">PCO Needs Assessment </t>
  </si>
  <si>
    <t>Newborn Screening Case Management System</t>
  </si>
  <si>
    <t>Roof for Pintlar Group Home</t>
  </si>
  <si>
    <t>Sagebrush Heat Plant Certification</t>
  </si>
  <si>
    <t>MSH HVAC</t>
  </si>
  <si>
    <t>Electrical Wiring for Warehouse Lights</t>
  </si>
  <si>
    <t>Bobcat Skid Steer Replacement</t>
  </si>
  <si>
    <t xml:space="preserve">Servers for Camera System </t>
  </si>
  <si>
    <t>Direct Supply items</t>
  </si>
  <si>
    <t>Electronic Health Records &amp; Billing System</t>
  </si>
  <si>
    <t>Inventory Management System for Food Distribution Programs</t>
  </si>
  <si>
    <t>Montana Food Bank Network</t>
  </si>
  <si>
    <t>(MEDS) Medicaid Eligibility</t>
  </si>
  <si>
    <t>Medicaid Determination</t>
  </si>
  <si>
    <t>Testing kits - Lead</t>
  </si>
  <si>
    <t>Data Management Systems</t>
  </si>
  <si>
    <t>Master Services Agreement Media/Communications Services (award period starts SFY27)</t>
  </si>
  <si>
    <t xml:space="preserve">Stepping On License </t>
  </si>
  <si>
    <t>Senior Breastfeeding Consultant</t>
  </si>
  <si>
    <t>Flex Grant Worksite Wellness Critical Access Hospital Activities</t>
  </si>
  <si>
    <t>Flex Grant Lactation Support Critical Access Hospital Activities</t>
  </si>
  <si>
    <t>Newborn Safety Grant Awards</t>
  </si>
  <si>
    <t>Customer Management Relationship Software</t>
  </si>
  <si>
    <t>Legacy System Replacement of LEAPS</t>
  </si>
  <si>
    <t>Big Sky Waiver Case Management</t>
  </si>
  <si>
    <t>Senior Legal Assistance Attorney, Paralegal</t>
  </si>
  <si>
    <t>Backup Generator Sagebrush</t>
  </si>
  <si>
    <t>EMVH Nurse Call System Replacement</t>
  </si>
  <si>
    <t>MVH Gravel Spreader</t>
  </si>
  <si>
    <t>MVH DOM Patio Repair</t>
  </si>
  <si>
    <t>MMHNCC Resident Bus</t>
  </si>
  <si>
    <t>EMVH Fire Sprinkler/Anti-freeze Testing/Replacement</t>
  </si>
  <si>
    <t>MSH Locum Providers - 10 years</t>
  </si>
  <si>
    <t>MSH Intercom System</t>
  </si>
  <si>
    <t>Youth Employment Program</t>
  </si>
  <si>
    <t>Guided Home Bound</t>
  </si>
  <si>
    <t>Community Justice Workers Program</t>
  </si>
  <si>
    <t>E-File Refresh</t>
  </si>
  <si>
    <t>Digitalization Project</t>
  </si>
  <si>
    <t>2026 Upper Blackfoot Mining Complex (UBMC) Maintenance</t>
  </si>
  <si>
    <t>Summer/Fall 2026</t>
  </si>
  <si>
    <t>15K (Tier 2)</t>
  </si>
  <si>
    <t>Kohrs-Manning Diversion and Irrigation Infrastructure Improvements</t>
  </si>
  <si>
    <t>Fall 2026</t>
  </si>
  <si>
    <t>2M</t>
  </si>
  <si>
    <t>Phase 7 Wetland Development</t>
  </si>
  <si>
    <t>200K</t>
  </si>
  <si>
    <t>Phase 7 Wetland Development Plant Growing</t>
  </si>
  <si>
    <t>50K (Tier 2)</t>
  </si>
  <si>
    <t>Phase 7 Fall 2026 Revegetation</t>
  </si>
  <si>
    <t>Racetrack Lake Headgate Automation</t>
  </si>
  <si>
    <t>300K</t>
  </si>
  <si>
    <t>Broken Circle CFRR Fencing Project</t>
  </si>
  <si>
    <t>20K</t>
  </si>
  <si>
    <t>Gardiner Diversion</t>
  </si>
  <si>
    <t>1.3M</t>
  </si>
  <si>
    <t>Anaconda Ecological-Aspen Thinning</t>
  </si>
  <si>
    <t>Spring Summer 2026</t>
  </si>
  <si>
    <t>80K (Tier 2)</t>
  </si>
  <si>
    <t>Garnets Vegetation Management</t>
  </si>
  <si>
    <t>Greico-CFRR water Development</t>
  </si>
  <si>
    <t>Mill Creek Diversion Repair</t>
  </si>
  <si>
    <t>50K</t>
  </si>
  <si>
    <t>Lower Racetrack Creek Restoration</t>
  </si>
  <si>
    <t>400K</t>
  </si>
  <si>
    <t>Flint Creek Phase 3B Revegetation</t>
  </si>
  <si>
    <t>Breeden-Wilson - Rock Creek Fish Screen</t>
  </si>
  <si>
    <t>120K</t>
  </si>
  <si>
    <t>Mareltto - Rock Creek Fish Screen</t>
  </si>
  <si>
    <t>Orchard Diversion Fish Passage</t>
  </si>
  <si>
    <t>1.1M</t>
  </si>
  <si>
    <t>Dover Island Restoration</t>
  </si>
  <si>
    <t>Spring 2026 Montana Artrepreneur Program Coach</t>
  </si>
  <si>
    <t>Fall 2025 Montana Artrepreneur Program Coach</t>
  </si>
  <si>
    <t>2 Folklorists</t>
  </si>
  <si>
    <t>Facilities Backup Services</t>
  </si>
  <si>
    <t>Fax to Cloud</t>
  </si>
  <si>
    <t>Mass Communication Tool</t>
  </si>
  <si>
    <t>Americorps Planning Consultant</t>
  </si>
  <si>
    <t>Moth Pollinator Info Products</t>
  </si>
  <si>
    <t>Butterfly Pollinator Info Products</t>
  </si>
  <si>
    <t>USGS 3D Hydrography</t>
  </si>
  <si>
    <t>Helena College Website Redesign</t>
  </si>
  <si>
    <t>Main Campus -Local Printing Services</t>
  </si>
  <si>
    <t>Helena College - Marketing videos and Photos</t>
  </si>
  <si>
    <t xml:space="preserve">Helena College - Data Dashboards </t>
  </si>
  <si>
    <t xml:space="preserve">Helena College - Precollect Services </t>
  </si>
  <si>
    <t xml:space="preserve">Main Campus - Hood Cleaning </t>
  </si>
  <si>
    <t xml:space="preserve">Enrollment Management - MSU Billings </t>
  </si>
  <si>
    <t>Flight Training</t>
  </si>
  <si>
    <t>Employee Training Videos</t>
  </si>
  <si>
    <t xml:space="preserve">Bobcat Stadium Snow Removal </t>
  </si>
  <si>
    <t xml:space="preserve">Dryer Vent Cleaning </t>
  </si>
  <si>
    <t>Snow Removal for MSU Bozeman</t>
  </si>
  <si>
    <t>Bozeman Campus Pest Control</t>
  </si>
  <si>
    <t>Athletics Medical Services</t>
  </si>
  <si>
    <t>Rodeo Livestock</t>
  </si>
  <si>
    <t>Internet</t>
  </si>
  <si>
    <t>Fire Extinguishers - Bozeman</t>
  </si>
  <si>
    <t>Building Support Software - GFC-MSU</t>
  </si>
  <si>
    <t>Indulge Bakery Food Items</t>
  </si>
  <si>
    <t>Cloud Based Security Software</t>
  </si>
  <si>
    <t>2025/2026</t>
  </si>
  <si>
    <t>Migration of Data to Secure Cloud</t>
  </si>
  <si>
    <t>2025-2026</t>
  </si>
  <si>
    <t>Updating Network Operation Center equipment</t>
  </si>
  <si>
    <t>529 Plan Consultant</t>
  </si>
  <si>
    <t>Media Intelligence Service</t>
  </si>
  <si>
    <t>Blumen Online TRIO Software</t>
  </si>
  <si>
    <t>Student Travel Insurance</t>
  </si>
  <si>
    <t>Montana State University Farm to School 2 Years</t>
  </si>
  <si>
    <t>MAEP Training- Pyramid Consulting (PECS)</t>
  </si>
  <si>
    <t>IDEA State Administrative Complaint Investigators</t>
  </si>
  <si>
    <t>Leader Services - Software</t>
  </si>
  <si>
    <t>UM Rural Institute</t>
  </si>
  <si>
    <t>Para Pathways - Module Vendor</t>
  </si>
  <si>
    <t>Para Pathways - SPED Technician Partnership DCC</t>
  </si>
  <si>
    <t>UM - OT</t>
  </si>
  <si>
    <t>NCILS - MT Youth Transitions Conference</t>
  </si>
  <si>
    <t>NCILS - MYLife Step 2 Conference</t>
  </si>
  <si>
    <t>MT Autism Ed Project Training- Julie Doerner</t>
  </si>
  <si>
    <t>MT Autism Ed Project Training- Yeti Consulting</t>
  </si>
  <si>
    <t>MT Autism Ed Project Training- Jessica Minehan</t>
  </si>
  <si>
    <t>MT Autism Ed Project Training- Laurie Thompson</t>
  </si>
  <si>
    <t>Wellness Retreat-Full Circle Wellness</t>
  </si>
  <si>
    <t>UM - School Psych</t>
  </si>
  <si>
    <t>UM - Speech Language Pathologist</t>
  </si>
  <si>
    <t>MSUB - SPED Endorsement Project</t>
  </si>
  <si>
    <t>Montana State University Team Nutrition 3 Years</t>
  </si>
  <si>
    <t>Data Modernization 2  Education Preparation Program</t>
  </si>
  <si>
    <t>Agate Intelligrants - SHI</t>
  </si>
  <si>
    <t>Modern Learners</t>
  </si>
  <si>
    <t>Knowledge Works</t>
  </si>
  <si>
    <t>Education First - MAST</t>
  </si>
  <si>
    <t>Data Modernization</t>
  </si>
  <si>
    <t>R &amp; A Solutions (RANDA)</t>
  </si>
  <si>
    <t>Discovery Education</t>
  </si>
  <si>
    <t>MT DRIVE CDL Vehicle Purchases</t>
  </si>
  <si>
    <t>Service Now Workflow</t>
  </si>
  <si>
    <t>U of M  - Attendance Research</t>
  </si>
  <si>
    <t xml:space="preserve">MSU- Teacher Mentorship </t>
  </si>
  <si>
    <t>NIC Montana Alternative</t>
  </si>
  <si>
    <t>Fergus County-Lewistown Municipal Airport</t>
  </si>
  <si>
    <t xml:space="preserve">MDT/MT DRIVE </t>
  </si>
  <si>
    <t>MDT/MT DRIVE</t>
  </si>
  <si>
    <t>Residency Professional Development Support</t>
  </si>
  <si>
    <t>MT DRIVE Vehicle Replacement</t>
  </si>
  <si>
    <t>Brighton Training Group</t>
  </si>
  <si>
    <t>$9,500 per year (3 years)</t>
  </si>
  <si>
    <t>Heads Up Camp</t>
  </si>
  <si>
    <t>HCP Audiology Contracts for 11 Areas</t>
  </si>
  <si>
    <t>$50,000-200,000</t>
  </si>
  <si>
    <t>Professional Development for Evidence-Based Literacy Practices</t>
  </si>
  <si>
    <t>21st Century- Transact</t>
  </si>
  <si>
    <t>Mission West Community Development Partners</t>
  </si>
  <si>
    <t>up to $60,000 per year</t>
  </si>
  <si>
    <t>Assessment Vendor - MAST</t>
  </si>
  <si>
    <t>Transact Data Collection</t>
  </si>
  <si>
    <t>Dynamic Learning Maps (DLM) ALT Assessment</t>
  </si>
  <si>
    <t>School Nutrition Food Distribution</t>
  </si>
  <si>
    <t>$672,000 per year (5 years max)</t>
  </si>
  <si>
    <t>School Nutrition IT Project Manager 10 Years</t>
  </si>
  <si>
    <t>MSU Conference Services- OPI Summer Institute 2025</t>
  </si>
  <si>
    <t>21st Century State Evaluator- Jem &amp; R</t>
  </si>
  <si>
    <t>Summer Institute Conference- Montana State University</t>
  </si>
  <si>
    <t>Speakers for High School Forum</t>
  </si>
  <si>
    <t>MAST Alignment Study</t>
  </si>
  <si>
    <t>Assessment Technical Support</t>
  </si>
  <si>
    <t>IDEA State Complaint Investigators</t>
  </si>
  <si>
    <t>Montana DRIVE Site and Vehicle Maintenance/MDT</t>
  </si>
  <si>
    <t>MT Reads - State Literacy Plan Facilitation</t>
  </si>
  <si>
    <t>MT Reads - IHE Curriculum Review</t>
  </si>
  <si>
    <t>21st Century- Data Collection</t>
  </si>
  <si>
    <t>$50,000 per year</t>
  </si>
  <si>
    <t>Transformational Learning Phase II Grant - TA Assistance</t>
  </si>
  <si>
    <t>Teacher Residency Professional Development</t>
  </si>
  <si>
    <t>School Nutrition IT Programming Dataman 2 Years</t>
  </si>
  <si>
    <t>CGSA-science grant contracting</t>
  </si>
  <si>
    <t>Education Northwest - MCLSDP Evaluation Services</t>
  </si>
  <si>
    <t>USDA Foods Trucking 5 Years</t>
  </si>
  <si>
    <t>Teacher Learning HUB - Learning Management System</t>
  </si>
  <si>
    <t>current through June 2026</t>
  </si>
  <si>
    <t>$70,000 per year</t>
  </si>
  <si>
    <t>MSU Team Nutrition Program F2S Grant tentative pending new grant award</t>
  </si>
  <si>
    <t>$291,608 per grant period</t>
  </si>
  <si>
    <t>Dataman USA, LLC</t>
  </si>
  <si>
    <t>current through September 2026</t>
  </si>
  <si>
    <t>$187,500 per year</t>
  </si>
  <si>
    <t>MSU Team Nutrition Program TN Grant tentative pending new grant award</t>
  </si>
  <si>
    <t>current through Septemer 2027</t>
  </si>
  <si>
    <t>$774,680 per grant period</t>
  </si>
  <si>
    <t>Access Road - West Yellowstone</t>
  </si>
  <si>
    <t>Demo Terminal - WYS</t>
  </si>
  <si>
    <t>Master Contract for West Yellowstone Design</t>
  </si>
  <si>
    <t>Master Contract for Lincoln Design</t>
  </si>
  <si>
    <t>Avionics upgreade- A36 - Location?  TBD based on RFP</t>
  </si>
  <si>
    <t>Tree Removal - Lincoln</t>
  </si>
  <si>
    <t>Tree Vegetation Removal - West Yellowstone</t>
  </si>
  <si>
    <t>Backcountry Weather Camera - Spotted Bear</t>
  </si>
  <si>
    <t xml:space="preserve">Browning Airport - PAPI </t>
  </si>
  <si>
    <t xml:space="preserve">Search and Rescue DF device purchase- True North Rescue </t>
  </si>
  <si>
    <t>Weather Systems for Airport - Seeley Lake, Whitefish, and Browning</t>
  </si>
  <si>
    <t>Wolters Kluwer - Cloud-based software that houses Audit projects</t>
  </si>
  <si>
    <t>N/A</t>
  </si>
  <si>
    <t>316157 Overlay Chip Seal Garryowen W Frnt</t>
  </si>
  <si>
    <t>Equipment Shop Building Painting</t>
  </si>
  <si>
    <t>MT-64</t>
  </si>
  <si>
    <t>US191 patching project</t>
  </si>
  <si>
    <t>MT_64 scrub seal</t>
  </si>
  <si>
    <t>Sanding material for Bozeman</t>
  </si>
  <si>
    <t>Sanding material for Three Forks, Townsend</t>
  </si>
  <si>
    <t>Pave and Chip Seal X22925</t>
  </si>
  <si>
    <t>Chips</t>
  </si>
  <si>
    <t>Crackseal on C-29</t>
  </si>
  <si>
    <t>Crackseal on C-55</t>
  </si>
  <si>
    <t>Capital Interchange Lawn Care</t>
  </si>
  <si>
    <t>Truck rental to haul snow (Butte)</t>
  </si>
  <si>
    <t>Truck rental to haul snow (Helena)</t>
  </si>
  <si>
    <t>Truck rental to haul snow (Anaconda)</t>
  </si>
  <si>
    <t>Air compressor and Air Hammer replacement</t>
  </si>
  <si>
    <t>Trimble Survey Equipment</t>
  </si>
  <si>
    <t>Scour Monitoring/Real Time Monitoring</t>
  </si>
  <si>
    <t>Total Reflection X-Ray Fluorescence Testing Equipment</t>
  </si>
  <si>
    <t>Trimble Alloys</t>
  </si>
  <si>
    <t>Hamburg Wheel Tracker</t>
  </si>
  <si>
    <t>UAS - Medium/Small</t>
  </si>
  <si>
    <t>Nuclear Gauges</t>
  </si>
  <si>
    <t>Gyratory Compactors</t>
  </si>
  <si>
    <t>UAS - Large</t>
  </si>
  <si>
    <t>UAS Medium</t>
  </si>
  <si>
    <t>Geotech Seismograph</t>
  </si>
  <si>
    <t>Concrete Cylinder Grinder</t>
  </si>
  <si>
    <t>Thermal Sensor</t>
  </si>
  <si>
    <t>Concrete Press</t>
  </si>
  <si>
    <t>Portable traffic signals</t>
  </si>
  <si>
    <t>Luminaire poles</t>
  </si>
  <si>
    <t>Mobile radios</t>
  </si>
  <si>
    <t>Radio service monitors</t>
  </si>
  <si>
    <t>Fixed radio relays</t>
  </si>
  <si>
    <t>Low power mobile radios</t>
  </si>
  <si>
    <t>Equipment 7 year contract Motor Patrols</t>
  </si>
  <si>
    <t>7 year contract Tandems axle trucks</t>
  </si>
  <si>
    <t>Equipment Light Duty</t>
  </si>
  <si>
    <t>Motor Pool Light Duty</t>
  </si>
  <si>
    <t>Grasshopper Brooms</t>
  </si>
  <si>
    <t>Equipment Sanders</t>
  </si>
  <si>
    <t>Cutting Edges NASPO Contract</t>
  </si>
  <si>
    <t>Tow Plows</t>
  </si>
  <si>
    <t>Equipment Paint Truck 7 year contract</t>
  </si>
  <si>
    <t>Equipment Hydraulic sytems for Tandems 7 year contract</t>
  </si>
  <si>
    <t>Equipment Dump Bodies</t>
  </si>
  <si>
    <t>Equipment Snow Plows 7 year contract</t>
  </si>
  <si>
    <t>Equipment Right &amp; Left Wings 7 year contract</t>
  </si>
  <si>
    <t>Equipment Light Duty Accessories</t>
  </si>
  <si>
    <t>Equipment Overhead Crane for Decker</t>
  </si>
  <si>
    <t>Equipment Light Package NASPO Contract</t>
  </si>
  <si>
    <t>Equipment Flatwater Tank</t>
  </si>
  <si>
    <t>Broom Fillers</t>
  </si>
  <si>
    <t>Cutting Edges</t>
  </si>
  <si>
    <t>Mower Blades</t>
  </si>
  <si>
    <t>Reversing Hydraulic Cylinders NASPO Contract</t>
  </si>
  <si>
    <t>Motor Fuel Tax Distributor System</t>
  </si>
  <si>
    <t>Wolf Creek Rec Rd Mill Fill, Chip</t>
  </si>
  <si>
    <t>SMP Havre,Harlem, Big Sandy</t>
  </si>
  <si>
    <t>SMP Shelby, Cut Bank</t>
  </si>
  <si>
    <t>Type 1 Chips</t>
  </si>
  <si>
    <t>30" RCPA - Rinker is only supplier in MT</t>
  </si>
  <si>
    <t>Helena HQ Parking lot improvments</t>
  </si>
  <si>
    <t>Salt and Sand Structures (5)</t>
  </si>
  <si>
    <t>Tow Plow Building (Butte)</t>
  </si>
  <si>
    <t>Helena HQ furniture purchases (multiple)</t>
  </si>
  <si>
    <t>Harlem Demo and SSS</t>
  </si>
  <si>
    <t>Security Camera Systems for Rest Areas (3)</t>
  </si>
  <si>
    <t>WinPak Card reader system (Great Falls)</t>
  </si>
  <si>
    <t>Electrical Contract</t>
  </si>
  <si>
    <t>Materials Flooring Purchase</t>
  </si>
  <si>
    <t>Helena HQ Tree Triming, Removal, Planting</t>
  </si>
  <si>
    <t>WinPak Card reader system (Decker)</t>
  </si>
  <si>
    <t>Statewide Durable Striping - Epoxy Striping</t>
  </si>
  <si>
    <t>Statewide Sanding Material Production</t>
  </si>
  <si>
    <t>ChemNet Consortium/Advanced Safety Solutions</t>
  </si>
  <si>
    <t>Recruitment/Onboarding Swag</t>
  </si>
  <si>
    <t>CGI Advantage Financial Management</t>
  </si>
  <si>
    <t>AASHTOWare Maintenance Renewal</t>
  </si>
  <si>
    <t>TPAIS - Truck Parking Availability Information System (DrivveWyze)</t>
  </si>
  <si>
    <t>ROK Technologies</t>
  </si>
  <si>
    <t>Electronic Permitting, Audit, Registration, and Tax (ePART) System (i3Verticals)</t>
  </si>
  <si>
    <t>MDT Advanced Traveler Information System (ATIS) (Iteris, Inc)</t>
  </si>
  <si>
    <t>EVMMS - Equipment Vehicle and Maintenance Management System (Agile Assets)</t>
  </si>
  <si>
    <t>SLMA for Virtual Weigh Stations (Auxillium, Inc)</t>
  </si>
  <si>
    <t>Autodesk Subscription</t>
  </si>
  <si>
    <t>Trimble GNSS Survey Equipment (Frontier Precision)</t>
  </si>
  <si>
    <t>Traffic Data Collection and Analysis Software Solution(Midwestern Software Solutions)</t>
  </si>
  <si>
    <t>Axon Cameras for Motor Carrier Services (Axon)</t>
  </si>
  <si>
    <t>Automated Routing System (ARS) (ProMiles)</t>
  </si>
  <si>
    <t>Katalon</t>
  </si>
  <si>
    <t>Qualtrics Integration for My.Mt.Gov</t>
  </si>
  <si>
    <t>Endpoint purchases (ITC)</t>
  </si>
  <si>
    <t>N/A OTO purchase</t>
  </si>
  <si>
    <t>eTRIPS (ProMiles)</t>
  </si>
  <si>
    <t>HP &amp; Xerox Printer Services</t>
  </si>
  <si>
    <t>Advanced CADD Training Renewal 2025 (EnvisionCAD)</t>
  </si>
  <si>
    <t>Broadcom Endpoint Management</t>
  </si>
  <si>
    <t>PvMS Software Maintenance Agreement (Agile Assets)</t>
  </si>
  <si>
    <t>Scale Integration Installation and Services - ScaleIT and IW8 (Rather Enterprises)</t>
  </si>
  <si>
    <t>ServiceNow Grants Management Functionality Enhancement (Servos)</t>
  </si>
  <si>
    <t>Blue Vector- Google Big Query</t>
  </si>
  <si>
    <t>JIRA Premium, Confluence (Cloud) Standard 200 Users</t>
  </si>
  <si>
    <t>Gartner for Technical Professionals</t>
  </si>
  <si>
    <t>Montana Reference Network (RTN) (Trimble Inc)</t>
  </si>
  <si>
    <t>UPAS Maintenance Contract - Online Utility Permitting &amp; Location System (Geo Works)</t>
  </si>
  <si>
    <t>Safe Software Enterprise Subscription (SAFE FME)</t>
  </si>
  <si>
    <t>Planisware Software and Maintenance (xRiver Technologies)</t>
  </si>
  <si>
    <t>Bentley Enterprise Subscription</t>
  </si>
  <si>
    <t>Airborne Remote Sensing System (Vexcel Imaging)</t>
  </si>
  <si>
    <t>Oracle Primavera (1700021) - 25 licenses</t>
  </si>
  <si>
    <t>HP Support Services</t>
  </si>
  <si>
    <t>OAG Flight Data (OAG Aviation Worldwide)</t>
  </si>
  <si>
    <t>Renewal Snap-On Triton Diagnostic Tool</t>
  </si>
  <si>
    <t>REMI Policy Insight Maintenance</t>
  </si>
  <si>
    <t>HPEnterprise Support Service Renewal</t>
  </si>
  <si>
    <t>Trimble Business Center Training and Advanced Mentoring (Rockpile Solutions)</t>
  </si>
  <si>
    <t>Trimble/ Frontier Precision Renewal - Business Center (TBC)</t>
  </si>
  <si>
    <t>Vintelligence (S&amp;P Global)</t>
  </si>
  <si>
    <t>Prosci Statement of Work</t>
  </si>
  <si>
    <t>BeyondTrust</t>
  </si>
  <si>
    <t>Midas Bridge Design Analysis/Midas Civil (MIDASoft)</t>
  </si>
  <si>
    <t>Safe FME Flow license</t>
  </si>
  <si>
    <t>InfoTech Research Group</t>
  </si>
  <si>
    <t>Moodle</t>
  </si>
  <si>
    <t>JASPERSOFT (Pro, Named User, Instance Std.) (Cloud Software Group)</t>
  </si>
  <si>
    <t>Stockpile Reports Renewal (URC Ventures)</t>
  </si>
  <si>
    <t>Carlson Software</t>
  </si>
  <si>
    <t>Verkada</t>
  </si>
  <si>
    <t>Esri EAP - Task Order No. 3 (00322977.0)</t>
  </si>
  <si>
    <t>SymmetricDS Support Renewal (Jumpmind)</t>
  </si>
  <si>
    <t>Jetbrains Intellij</t>
  </si>
  <si>
    <t>Streetlight Subscription</t>
  </si>
  <si>
    <t>Montana Interactive</t>
  </si>
  <si>
    <t>EventSquid</t>
  </si>
  <si>
    <t>Transoft Solutions - AutoTURN, GuideSIGN, Torus Map</t>
  </si>
  <si>
    <t>FiveTran</t>
  </si>
  <si>
    <t>Prosci eLearning</t>
  </si>
  <si>
    <t>Broadcom SMP &amp; GSS</t>
  </si>
  <si>
    <t>Hyland Master Agreement</t>
  </si>
  <si>
    <t>Boschung - Anti-Icing System (Borma Hosting Contract Services &amp; Annual Technical Support)</t>
  </si>
  <si>
    <t>Stabilize to Optimize</t>
  </si>
  <si>
    <t>HootSuite Renewal</t>
  </si>
  <si>
    <t>SiteImprove</t>
  </si>
  <si>
    <t>Samsara Plow Cameras</t>
  </si>
  <si>
    <t>TrueZero Services for Tanium</t>
  </si>
  <si>
    <t>Starlink for Construction</t>
  </si>
  <si>
    <t>Cradlepoint - Netcloud Mobile (ITC)</t>
  </si>
  <si>
    <t>Automated Traffic Signal Performance Measure (ATSPM) (Iteris)</t>
  </si>
  <si>
    <t>Cummins Insight Software</t>
  </si>
  <si>
    <t>Engaged Agility</t>
  </si>
  <si>
    <t>Pavement Preservation Secondary 508</t>
  </si>
  <si>
    <t>Harlowton Rest Area-406 Site Services</t>
  </si>
  <si>
    <t>Mosby Rest Area-Starkjohan</t>
  </si>
  <si>
    <t>Big Sky Janitorial</t>
  </si>
  <si>
    <t>Red Iron Air Inc - Musselshell</t>
  </si>
  <si>
    <t>M&amp;T Weeds - GoldenValley</t>
  </si>
  <si>
    <t>Highway 212 install a new MOVE site</t>
  </si>
  <si>
    <t>4 Vehicles - MCS Enforcement</t>
  </si>
  <si>
    <t xml:space="preserve">Inspection Pit - Havre - MDT </t>
  </si>
  <si>
    <t>Mobile Radios</t>
  </si>
  <si>
    <t>Portable Scales</t>
  </si>
  <si>
    <t>Auto WIM Calibration</t>
  </si>
  <si>
    <t xml:space="preserve">Remote Displays </t>
  </si>
  <si>
    <t>Routing &amp; Crack Sealing Tounge River Road &amp; Coalwood North &amp; South</t>
  </si>
  <si>
    <t>Fairview Curb &amp; Sidewalk Repair</t>
  </si>
  <si>
    <t>Bad Route Rest Area</t>
  </si>
  <si>
    <t>Broadus Rest Area</t>
  </si>
  <si>
    <t>Lubrecht West Mill &amp; Fill (joint district &amp; SFC)</t>
  </si>
  <si>
    <t>SMP Sanding Material (Riverside current vendor)</t>
  </si>
  <si>
    <t>Commerical Plant Mix as Needed - Missoula Area</t>
  </si>
  <si>
    <t>Bearmouth Rest Area</t>
  </si>
  <si>
    <t>Quartz Flat Rest Area</t>
  </si>
  <si>
    <t>Missoula HQ Janitorial Contract</t>
  </si>
  <si>
    <t>Dena Mora Rest Area</t>
  </si>
  <si>
    <t>Clearwater Rest Area</t>
  </si>
  <si>
    <t>Lost Trail Rest Area</t>
  </si>
  <si>
    <t>Gold Creek Rest Area</t>
  </si>
  <si>
    <t>Western Weed Solutions (Mineral County)</t>
  </si>
  <si>
    <t xml:space="preserve">Ronan Scenic Lookout </t>
  </si>
  <si>
    <t>Alberton Parking</t>
  </si>
  <si>
    <t xml:space="preserve">Rock Creek </t>
  </si>
  <si>
    <t>Mastic</t>
  </si>
  <si>
    <t>Guard Rail-SKT/MSKT- Terminal ends</t>
  </si>
  <si>
    <t xml:space="preserve">MASH softstop Terminal Ends / </t>
  </si>
  <si>
    <t>Crack Sealant / Commodity</t>
  </si>
  <si>
    <t>NCHRP/MASH impact attenuators and parts/ commodity</t>
  </si>
  <si>
    <t>Ice Slicer</t>
  </si>
  <si>
    <t>Drums/ channelizers</t>
  </si>
  <si>
    <t>Traffic Cones</t>
  </si>
  <si>
    <t>Break Safe sign supports</t>
  </si>
  <si>
    <t>Steel Posts</t>
  </si>
  <si>
    <t>Wood Posts</t>
  </si>
  <si>
    <t>Poly Tanks (10000 gallons) Color Blue</t>
  </si>
  <si>
    <t>Combined with Poly Tanks</t>
  </si>
  <si>
    <t>Preformed Thermoplastic Pavement Markings Category 1</t>
  </si>
  <si>
    <t>Combined with Category 2 &amp; 3</t>
  </si>
  <si>
    <t>Preformed Thermoplastic Pavement Markings Category 4 &amp; 5</t>
  </si>
  <si>
    <t>NTPEP High Durable Waterborne Paint</t>
  </si>
  <si>
    <t xml:space="preserve">AASHTO M247 Type 2 Reflective Glass Beads </t>
  </si>
  <si>
    <t>Poly Tanks (10000, 12000, and 15000 gallons) Colors White, Black, Clear, Dark Gray, and Green</t>
  </si>
  <si>
    <t>Cattle Guard, Wings, and Rail/Caps</t>
  </si>
  <si>
    <t>Preformed Thermoplastic Pavement Markings Category 2 &amp; 3</t>
  </si>
  <si>
    <t>Magnesium Chloride</t>
  </si>
  <si>
    <t>Bituminous Materials</t>
  </si>
  <si>
    <t>Corrosion Inhibitor</t>
  </si>
  <si>
    <t>Spray Patching Emulsion</t>
  </si>
  <si>
    <t>Potassium Acetate</t>
  </si>
  <si>
    <t>Winter Cold Mix- Bulk</t>
  </si>
  <si>
    <t>Concrete Cold Patch</t>
  </si>
  <si>
    <t>Consultation services for trainings/federal requirements</t>
  </si>
  <si>
    <t>software to assist the DBE/SBE program in Civil Rights</t>
  </si>
  <si>
    <t>Right of Way Acquisition Services</t>
  </si>
  <si>
    <t>AudiometricTesting</t>
  </si>
  <si>
    <t>VHB Tape</t>
  </si>
  <si>
    <t>Wind Beam</t>
  </si>
  <si>
    <t>Capital Asset Awards (CAR) Bus/Van Procurements</t>
  </si>
  <si>
    <t>FTA Section 5311 - Formula Grants for Rural Areas Program - vehicles, software, security surveillance</t>
  </si>
  <si>
    <t>FTA Section 5310 - Enhanced Mobility of Seniors &amp; Individuals with Disabilities Program - vehicles</t>
  </si>
  <si>
    <t>FTA Section 5339 - Grants for Buses and Bus Facilities Formula Program - capital equipment</t>
  </si>
  <si>
    <t>Esri Advantage Program Annual Subscription</t>
  </si>
  <si>
    <t>Leetron Non-Intrusive AI Vehicle Classification System (permanent units)</t>
  </si>
  <si>
    <t xml:space="preserve">Power Installs </t>
  </si>
  <si>
    <t>Leetron Non-Intrusive AI Vehicle Classification System (Annual Maintenance)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</si>
</sst>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[$-409]mmm\-yy;@"/>
    <numFmt numFmtId="169" formatCode="_([$$-409]* #,##0_);_([$$-409]* \(#,##0\);_([$$-409]* &quot;-&quot;??_);_(@_)"/>
    <numFmt numFmtId="170" formatCode="_([$$-409]* #,##0.00_);_([$$-409]* \(#,##0.00\);_([$$-409]* &quot;-&quot;??_);_(@_)"/>
    <numFmt numFmtId="171" formatCode="mm/dd/yy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HelveticaNeueLT Std Med"/>
      <family val="2"/>
    </font>
    <font>
      <b/>
      <sz val="20"/>
      <color theme="1"/>
      <name val="HelveticaNeueLT Std Med"/>
      <family val="2"/>
    </font>
    <font>
      <sz val="11"/>
      <color rgb="FF051C2C"/>
      <name val="HelveticaNeueLT Std Med"/>
      <family val="2"/>
    </font>
    <font>
      <sz val="14"/>
      <color rgb="FF051C2C"/>
      <name val="HelveticaNeueLT Std Med"/>
      <family val="2"/>
    </font>
    <font>
      <sz val="16"/>
      <color rgb="FF051C2C"/>
      <name val="HelveticaNeueLT Std Med"/>
      <family val="2"/>
    </font>
    <font>
      <sz val="24"/>
      <color rgb="FF051C2C"/>
      <name val="HelveticaNeueLT Std Med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17191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F87A3"/>
        <bgColor indexed="64"/>
      </patternFill>
    </fill>
    <fill>
      <patternFill patternType="solid">
        <fgColor rgb="FF9EAD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/>
    <xf numFmtId="0" fontId="8" fillId="4" borderId="1" xfId="4" applyFont="1" applyFill="1" applyBorder="1"/>
    <xf numFmtId="0" fontId="8" fillId="4" borderId="1" xfId="5" applyFont="1" applyFill="1" applyBorder="1"/>
    <xf numFmtId="0" fontId="8" fillId="4" borderId="1" xfId="3" applyFont="1" applyFill="1" applyBorder="1"/>
    <xf numFmtId="44" fontId="8" fillId="4" borderId="1" xfId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 wrapText="1"/>
    </xf>
    <xf numFmtId="14" fontId="8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readingOrder="1"/>
    </xf>
    <xf numFmtId="14" fontId="9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left" wrapText="1"/>
    </xf>
    <xf numFmtId="165" fontId="1" fillId="0" borderId="8" xfId="2" applyNumberFormat="1" applyFont="1" applyBorder="1"/>
    <xf numFmtId="165" fontId="1" fillId="0" borderId="9" xfId="2" applyNumberFormat="1" applyFont="1" applyBorder="1"/>
    <xf numFmtId="0" fontId="3" fillId="0" borderId="7" xfId="0" applyFont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wrapText="1"/>
    </xf>
    <xf numFmtId="167" fontId="8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16" fontId="8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17" fontId="8" fillId="4" borderId="1" xfId="0" applyNumberFormat="1" applyFont="1" applyFill="1" applyBorder="1" applyAlignment="1">
      <alignment horizontal="right"/>
    </xf>
    <xf numFmtId="14" fontId="9" fillId="4" borderId="1" xfId="0" applyNumberFormat="1" applyFont="1" applyFill="1" applyBorder="1" applyAlignment="1">
      <alignment horizontal="right"/>
    </xf>
    <xf numFmtId="14" fontId="8" fillId="4" borderId="1" xfId="1" applyNumberFormat="1" applyFont="1" applyFill="1" applyBorder="1" applyAlignment="1">
      <alignment horizontal="right"/>
    </xf>
    <xf numFmtId="15" fontId="8" fillId="4" borderId="1" xfId="0" applyNumberFormat="1" applyFont="1" applyFill="1" applyBorder="1" applyAlignment="1">
      <alignment horizontal="right"/>
    </xf>
    <xf numFmtId="168" fontId="8" fillId="4" borderId="1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 wrapText="1"/>
    </xf>
    <xf numFmtId="14" fontId="8" fillId="4" borderId="1" xfId="0" applyNumberFormat="1" applyFont="1" applyFill="1" applyBorder="1" applyAlignment="1">
      <alignment horizontal="right" wrapText="1" readingOrder="1"/>
    </xf>
    <xf numFmtId="0" fontId="9" fillId="4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6" fontId="8" fillId="4" borderId="1" xfId="0" applyNumberFormat="1" applyFont="1" applyFill="1" applyBorder="1" applyAlignment="1">
      <alignment horizontal="right"/>
    </xf>
    <xf numFmtId="164" fontId="8" fillId="4" borderId="1" xfId="1" applyNumberFormat="1" applyFont="1" applyFill="1" applyBorder="1" applyAlignment="1">
      <alignment horizontal="right"/>
    </xf>
    <xf numFmtId="43" fontId="8" fillId="4" borderId="1" xfId="2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6" fontId="9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169" fontId="9" fillId="4" borderId="1" xfId="0" applyNumberFormat="1" applyFont="1" applyFill="1" applyBorder="1" applyAlignment="1">
      <alignment horizontal="right"/>
    </xf>
    <xf numFmtId="169" fontId="9" fillId="4" borderId="1" xfId="0" applyNumberFormat="1" applyFont="1" applyFill="1" applyBorder="1" applyAlignment="1">
      <alignment horizontal="right" wrapText="1"/>
    </xf>
    <xf numFmtId="44" fontId="8" fillId="4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 readingOrder="1"/>
    </xf>
    <xf numFmtId="4" fontId="8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44" fontId="9" fillId="0" borderId="1" xfId="1" applyFont="1" applyBorder="1" applyAlignment="1">
      <alignment horizontal="right"/>
    </xf>
    <xf numFmtId="0" fontId="3" fillId="0" borderId="6" xfId="0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 vertical="center"/>
    </xf>
    <xf numFmtId="44" fontId="10" fillId="0" borderId="1" xfId="1" applyFont="1" applyFill="1" applyBorder="1" applyAlignment="1">
      <alignment horizontal="right"/>
    </xf>
    <xf numFmtId="44" fontId="10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/>
    </xf>
    <xf numFmtId="44" fontId="11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6">
    <cellStyle name="60% - Accent2" xfId="3" builtinId="36"/>
    <cellStyle name="60% - Accent3" xfId="4" builtinId="40"/>
    <cellStyle name="60% - Accent6" xfId="5" builtinId="52"/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EADC1"/>
      <color rgb="FF051C2C"/>
      <color rgb="FF6F8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a656\AppData\Local\Microsoft\Windows\INetCache\Content.Outlook\HQI25WKY\SSS%20-%20Agency%20Solicitation%20Sheet%20FY25%20Q1.xlsx" TargetMode="External"/><Relationship Id="rId1" Type="http://schemas.openxmlformats.org/officeDocument/2006/relationships/externalLinkPath" Target="file:///C:\Users\cpa656\AppData\Local\Microsoft\Windows\INetCache\Content.Outlook\HQI25WKY\SSS%20-%20Agency%20Solicitation%20Sheet%20FY25%20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 refreshError="1"/>
      <sheetData sheetId="1">
        <row r="1">
          <cell r="B1" t="str">
            <v>Limited Solicitation</v>
          </cell>
        </row>
        <row r="2">
          <cell r="B2" t="str">
            <v>Small Purchase</v>
          </cell>
        </row>
        <row r="3">
          <cell r="B3" t="str">
            <v>RFP</v>
          </cell>
        </row>
        <row r="4">
          <cell r="B4" t="str">
            <v xml:space="preserve">IFB </v>
          </cell>
        </row>
        <row r="5">
          <cell r="B5" t="str">
            <v>Sole Source</v>
          </cell>
        </row>
        <row r="6">
          <cell r="B6" t="str">
            <v>Other</v>
          </cell>
        </row>
      </sheetData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9CFB-8DC2-42AF-A8D8-7D2B20AE04AA}">
  <dimension ref="A1:F844"/>
  <sheetViews>
    <sheetView tabSelected="1" topLeftCell="A22" workbookViewId="0">
      <selection activeCell="K12" sqref="K12"/>
    </sheetView>
  </sheetViews>
  <sheetFormatPr defaultColWidth="9.109375" defaultRowHeight="13.8" x14ac:dyDescent="0.25"/>
  <cols>
    <col min="1" max="1" width="61.5546875" style="1" customWidth="1"/>
    <col min="2" max="2" width="43.33203125" style="1" customWidth="1"/>
    <col min="3" max="3" width="28.44140625" style="1" customWidth="1"/>
    <col min="4" max="4" width="32.109375" style="52" customWidth="1"/>
    <col min="5" max="5" width="29.33203125" style="52" customWidth="1"/>
    <col min="6" max="6" width="0" style="1" hidden="1" customWidth="1"/>
    <col min="7" max="16384" width="9.109375" style="1"/>
  </cols>
  <sheetData>
    <row r="1" spans="1:6" x14ac:dyDescent="0.25">
      <c r="A1" s="3"/>
      <c r="B1" s="3"/>
      <c r="C1" s="3"/>
      <c r="D1" s="38"/>
      <c r="E1" s="38"/>
    </row>
    <row r="2" spans="1:6" ht="103.95" customHeight="1" x14ac:dyDescent="0.25">
      <c r="A2" s="73" t="e" vm="1">
        <v>#VALUE!</v>
      </c>
      <c r="B2" s="73"/>
      <c r="C2" s="73"/>
      <c r="D2" s="73"/>
      <c r="E2" s="73"/>
    </row>
    <row r="3" spans="1:6" ht="14.4" customHeight="1" x14ac:dyDescent="0.25">
      <c r="A3" s="71" t="s">
        <v>0</v>
      </c>
      <c r="B3" s="72"/>
      <c r="C3" s="72"/>
      <c r="D3" s="72"/>
      <c r="E3" s="72"/>
    </row>
    <row r="4" spans="1:6" ht="14.4" customHeight="1" x14ac:dyDescent="0.25">
      <c r="A4" s="72"/>
      <c r="B4" s="72"/>
      <c r="C4" s="72"/>
      <c r="D4" s="72"/>
      <c r="E4" s="72"/>
    </row>
    <row r="5" spans="1:6" ht="14.4" customHeight="1" x14ac:dyDescent="0.25">
      <c r="A5" s="72"/>
      <c r="B5" s="72"/>
      <c r="C5" s="72"/>
      <c r="D5" s="72"/>
      <c r="E5" s="72"/>
    </row>
    <row r="6" spans="1:6" ht="15" customHeight="1" thickBot="1" x14ac:dyDescent="0.3">
      <c r="A6" s="72"/>
      <c r="B6" s="72"/>
      <c r="C6" s="72"/>
      <c r="D6" s="72"/>
      <c r="E6" s="72"/>
    </row>
    <row r="7" spans="1:6" ht="30.75" customHeight="1" thickBot="1" x14ac:dyDescent="0.3">
      <c r="A7" s="68" t="s">
        <v>1</v>
      </c>
      <c r="B7" s="69"/>
      <c r="C7" s="69"/>
      <c r="D7" s="69"/>
      <c r="E7" s="70"/>
    </row>
    <row r="8" spans="1:6" s="2" customFormat="1" ht="42.75" customHeight="1" x14ac:dyDescent="0.25">
      <c r="A8" s="5" t="s">
        <v>2</v>
      </c>
      <c r="B8" s="4" t="s">
        <v>3</v>
      </c>
      <c r="C8" s="4" t="s">
        <v>4</v>
      </c>
      <c r="D8" s="58" t="s">
        <v>39</v>
      </c>
      <c r="E8" s="24" t="s">
        <v>5</v>
      </c>
    </row>
    <row r="9" spans="1:6" ht="27.6" x14ac:dyDescent="0.25">
      <c r="A9" s="7" t="s">
        <v>6</v>
      </c>
      <c r="B9" s="8" t="s">
        <v>48</v>
      </c>
      <c r="C9" s="7" t="s">
        <v>34</v>
      </c>
      <c r="D9" s="10" t="s">
        <v>49</v>
      </c>
      <c r="E9" s="10" t="s">
        <v>50</v>
      </c>
      <c r="F9" s="1" t="s">
        <v>6</v>
      </c>
    </row>
    <row r="10" spans="1:6" x14ac:dyDescent="0.25">
      <c r="A10" s="7" t="s">
        <v>7</v>
      </c>
      <c r="B10" s="7" t="s">
        <v>622</v>
      </c>
      <c r="C10" s="7" t="s">
        <v>36</v>
      </c>
      <c r="D10" s="9">
        <v>46054</v>
      </c>
      <c r="E10" s="39" t="s">
        <v>190</v>
      </c>
      <c r="F10" s="1" t="s">
        <v>7</v>
      </c>
    </row>
    <row r="11" spans="1:6" x14ac:dyDescent="0.25">
      <c r="A11" s="7" t="s">
        <v>7</v>
      </c>
      <c r="B11" s="7" t="s">
        <v>623</v>
      </c>
      <c r="C11" s="7" t="s">
        <v>38</v>
      </c>
      <c r="D11" s="28">
        <v>45931</v>
      </c>
      <c r="E11" s="39" t="s">
        <v>190</v>
      </c>
      <c r="F11" s="1" t="s">
        <v>8</v>
      </c>
    </row>
    <row r="12" spans="1:6" x14ac:dyDescent="0.25">
      <c r="A12" s="7" t="s">
        <v>7</v>
      </c>
      <c r="B12" s="7" t="s">
        <v>624</v>
      </c>
      <c r="C12" s="7" t="s">
        <v>38</v>
      </c>
      <c r="D12" s="28">
        <v>45748</v>
      </c>
      <c r="E12" s="39" t="s">
        <v>190</v>
      </c>
      <c r="F12" s="1" t="s">
        <v>9</v>
      </c>
    </row>
    <row r="13" spans="1:6" x14ac:dyDescent="0.25">
      <c r="A13" s="7" t="s">
        <v>7</v>
      </c>
      <c r="B13" s="7" t="s">
        <v>625</v>
      </c>
      <c r="C13" s="7" t="s">
        <v>36</v>
      </c>
      <c r="D13" s="28">
        <v>45689</v>
      </c>
      <c r="E13" s="39" t="s">
        <v>190</v>
      </c>
      <c r="F13" s="1" t="s">
        <v>10</v>
      </c>
    </row>
    <row r="14" spans="1:6" x14ac:dyDescent="0.25">
      <c r="A14" s="7" t="s">
        <v>11</v>
      </c>
      <c r="B14" s="7" t="s">
        <v>43</v>
      </c>
      <c r="C14" s="7" t="s">
        <v>36</v>
      </c>
      <c r="D14" s="10" t="s">
        <v>41</v>
      </c>
      <c r="E14" s="42">
        <v>50000</v>
      </c>
      <c r="F14" s="1" t="s">
        <v>30</v>
      </c>
    </row>
    <row r="15" spans="1:6" x14ac:dyDescent="0.25">
      <c r="A15" s="7" t="s">
        <v>11</v>
      </c>
      <c r="B15" s="7" t="s">
        <v>44</v>
      </c>
      <c r="C15" s="7" t="s">
        <v>33</v>
      </c>
      <c r="D15" s="10" t="s">
        <v>41</v>
      </c>
      <c r="E15" s="42">
        <v>99265.5</v>
      </c>
      <c r="F15" s="1" t="s">
        <v>31</v>
      </c>
    </row>
    <row r="16" spans="1:6" x14ac:dyDescent="0.25">
      <c r="A16" s="7" t="s">
        <v>11</v>
      </c>
      <c r="B16" s="7" t="s">
        <v>45</v>
      </c>
      <c r="C16" s="7" t="s">
        <v>33</v>
      </c>
      <c r="D16" s="10" t="s">
        <v>40</v>
      </c>
      <c r="E16" s="42">
        <v>255000</v>
      </c>
      <c r="F16" s="1" t="s">
        <v>32</v>
      </c>
    </row>
    <row r="17" spans="1:6" x14ac:dyDescent="0.25">
      <c r="A17" s="7" t="s">
        <v>11</v>
      </c>
      <c r="B17" s="7" t="s">
        <v>46</v>
      </c>
      <c r="C17" s="7" t="s">
        <v>38</v>
      </c>
      <c r="D17" s="10" t="s">
        <v>47</v>
      </c>
      <c r="E17" s="42">
        <v>100000</v>
      </c>
    </row>
    <row r="18" spans="1:6" x14ac:dyDescent="0.25">
      <c r="A18" s="7" t="s">
        <v>12</v>
      </c>
      <c r="B18" s="7" t="s">
        <v>241</v>
      </c>
      <c r="C18" s="7" t="s">
        <v>242</v>
      </c>
      <c r="D18" s="10" t="s">
        <v>36</v>
      </c>
      <c r="E18" s="9">
        <v>46059</v>
      </c>
      <c r="F18" s="1" t="s">
        <v>38</v>
      </c>
    </row>
    <row r="19" spans="1:6" x14ac:dyDescent="0.25">
      <c r="A19" s="7" t="s">
        <v>12</v>
      </c>
      <c r="B19" s="7" t="s">
        <v>243</v>
      </c>
      <c r="C19" s="7" t="s">
        <v>244</v>
      </c>
      <c r="D19" s="10" t="s">
        <v>36</v>
      </c>
      <c r="E19" s="9">
        <v>45962</v>
      </c>
      <c r="F19" s="1" t="s">
        <v>37</v>
      </c>
    </row>
    <row r="20" spans="1:6" x14ac:dyDescent="0.25">
      <c r="A20" s="7" t="s">
        <v>12</v>
      </c>
      <c r="B20" s="7" t="s">
        <v>245</v>
      </c>
      <c r="C20" s="7" t="s">
        <v>246</v>
      </c>
      <c r="D20" s="10" t="s">
        <v>38</v>
      </c>
      <c r="E20" s="9">
        <v>45931</v>
      </c>
      <c r="F20" s="1" t="s">
        <v>36</v>
      </c>
    </row>
    <row r="21" spans="1:6" x14ac:dyDescent="0.25">
      <c r="A21" s="7" t="s">
        <v>12</v>
      </c>
      <c r="B21" s="7" t="s">
        <v>247</v>
      </c>
      <c r="C21" s="7" t="s">
        <v>248</v>
      </c>
      <c r="D21" s="10" t="s">
        <v>38</v>
      </c>
      <c r="E21" s="9">
        <v>46023</v>
      </c>
      <c r="F21" s="1" t="s">
        <v>35</v>
      </c>
    </row>
    <row r="22" spans="1:6" x14ac:dyDescent="0.25">
      <c r="A22" s="7" t="s">
        <v>12</v>
      </c>
      <c r="B22" s="7" t="s">
        <v>249</v>
      </c>
      <c r="C22" s="7" t="s">
        <v>250</v>
      </c>
      <c r="D22" s="10" t="s">
        <v>36</v>
      </c>
      <c r="E22" s="9">
        <v>45962</v>
      </c>
      <c r="F22" s="1" t="s">
        <v>34</v>
      </c>
    </row>
    <row r="23" spans="1:6" x14ac:dyDescent="0.25">
      <c r="A23" s="7" t="s">
        <v>12</v>
      </c>
      <c r="B23" s="7" t="s">
        <v>251</v>
      </c>
      <c r="C23" s="7" t="s">
        <v>252</v>
      </c>
      <c r="D23" s="10" t="s">
        <v>36</v>
      </c>
      <c r="E23" s="9">
        <v>46023</v>
      </c>
      <c r="F23" s="1" t="s">
        <v>33</v>
      </c>
    </row>
    <row r="24" spans="1:6" x14ac:dyDescent="0.25">
      <c r="A24" s="7" t="s">
        <v>12</v>
      </c>
      <c r="B24" s="7" t="s">
        <v>251</v>
      </c>
      <c r="C24" s="7" t="s">
        <v>253</v>
      </c>
      <c r="D24" s="10" t="s">
        <v>36</v>
      </c>
      <c r="E24" s="9">
        <v>46023</v>
      </c>
    </row>
    <row r="25" spans="1:6" x14ac:dyDescent="0.25">
      <c r="A25" s="7" t="s">
        <v>12</v>
      </c>
      <c r="B25" s="7" t="s">
        <v>254</v>
      </c>
      <c r="C25" s="7" t="s">
        <v>255</v>
      </c>
      <c r="D25" s="10" t="s">
        <v>38</v>
      </c>
      <c r="E25" s="9" t="s">
        <v>47</v>
      </c>
    </row>
    <row r="26" spans="1:6" x14ac:dyDescent="0.25">
      <c r="A26" s="7" t="s">
        <v>12</v>
      </c>
      <c r="B26" s="7" t="s">
        <v>256</v>
      </c>
      <c r="C26" s="7" t="s">
        <v>257</v>
      </c>
      <c r="D26" s="10" t="s">
        <v>258</v>
      </c>
      <c r="E26" s="9">
        <v>45962</v>
      </c>
    </row>
    <row r="27" spans="1:6" x14ac:dyDescent="0.25">
      <c r="A27" s="7" t="s">
        <v>12</v>
      </c>
      <c r="B27" s="7" t="s">
        <v>243</v>
      </c>
      <c r="C27" s="7" t="s">
        <v>259</v>
      </c>
      <c r="D27" s="10" t="s">
        <v>36</v>
      </c>
      <c r="E27" s="9">
        <v>45962</v>
      </c>
    </row>
    <row r="28" spans="1:6" x14ac:dyDescent="0.25">
      <c r="A28" s="7" t="s">
        <v>12</v>
      </c>
      <c r="B28" s="7" t="s">
        <v>243</v>
      </c>
      <c r="C28" s="7" t="s">
        <v>260</v>
      </c>
      <c r="D28" s="10" t="s">
        <v>38</v>
      </c>
      <c r="E28" s="9">
        <v>45901</v>
      </c>
    </row>
    <row r="29" spans="1:6" x14ac:dyDescent="0.25">
      <c r="A29" s="7" t="s">
        <v>12</v>
      </c>
      <c r="B29" s="7" t="s">
        <v>261</v>
      </c>
      <c r="C29" s="7" t="s">
        <v>262</v>
      </c>
      <c r="D29" s="10" t="s">
        <v>38</v>
      </c>
      <c r="E29" s="9">
        <v>46055</v>
      </c>
    </row>
    <row r="30" spans="1:6" x14ac:dyDescent="0.25">
      <c r="A30" s="7" t="s">
        <v>12</v>
      </c>
      <c r="B30" s="7" t="s">
        <v>263</v>
      </c>
      <c r="C30" s="7" t="s">
        <v>264</v>
      </c>
      <c r="D30" s="10" t="s">
        <v>34</v>
      </c>
      <c r="E30" s="9">
        <v>46157</v>
      </c>
    </row>
    <row r="31" spans="1:6" x14ac:dyDescent="0.25">
      <c r="A31" s="7" t="s">
        <v>12</v>
      </c>
      <c r="B31" s="7" t="s">
        <v>263</v>
      </c>
      <c r="C31" s="7" t="s">
        <v>265</v>
      </c>
      <c r="D31" s="10" t="s">
        <v>38</v>
      </c>
      <c r="E31" s="9">
        <v>46023</v>
      </c>
    </row>
    <row r="32" spans="1:6" x14ac:dyDescent="0.25">
      <c r="A32" s="7" t="s">
        <v>12</v>
      </c>
      <c r="B32" s="7" t="s">
        <v>263</v>
      </c>
      <c r="C32" s="7" t="s">
        <v>266</v>
      </c>
      <c r="D32" s="10" t="s">
        <v>34</v>
      </c>
      <c r="E32" s="9">
        <v>46023</v>
      </c>
    </row>
    <row r="33" spans="1:5" x14ac:dyDescent="0.25">
      <c r="A33" s="7" t="s">
        <v>13</v>
      </c>
      <c r="B33" s="7" t="s">
        <v>51</v>
      </c>
      <c r="C33" s="7" t="s">
        <v>36</v>
      </c>
      <c r="D33" s="30">
        <v>45901</v>
      </c>
      <c r="E33" s="27">
        <v>300000</v>
      </c>
    </row>
    <row r="34" spans="1:5" x14ac:dyDescent="0.25">
      <c r="A34" s="7" t="s">
        <v>13</v>
      </c>
      <c r="B34" s="7" t="s">
        <v>52</v>
      </c>
      <c r="C34" s="7" t="s">
        <v>36</v>
      </c>
      <c r="D34" s="30">
        <v>45992</v>
      </c>
      <c r="E34" s="27">
        <v>500000</v>
      </c>
    </row>
    <row r="35" spans="1:5" x14ac:dyDescent="0.25">
      <c r="A35" s="7" t="s">
        <v>13</v>
      </c>
      <c r="B35" s="7" t="s">
        <v>53</v>
      </c>
      <c r="C35" s="7" t="s">
        <v>36</v>
      </c>
      <c r="D35" s="30">
        <v>45962</v>
      </c>
      <c r="E35" s="10">
        <v>1500000</v>
      </c>
    </row>
    <row r="36" spans="1:5" x14ac:dyDescent="0.25">
      <c r="A36" s="7" t="s">
        <v>13</v>
      </c>
      <c r="B36" s="7" t="s">
        <v>54</v>
      </c>
      <c r="C36" s="7" t="s">
        <v>36</v>
      </c>
      <c r="D36" s="30">
        <v>45901</v>
      </c>
      <c r="E36" s="10">
        <v>1000000</v>
      </c>
    </row>
    <row r="37" spans="1:5" x14ac:dyDescent="0.25">
      <c r="A37" s="7" t="s">
        <v>13</v>
      </c>
      <c r="B37" s="7" t="s">
        <v>55</v>
      </c>
      <c r="C37" s="7" t="s">
        <v>36</v>
      </c>
      <c r="D37" s="30">
        <v>46023</v>
      </c>
      <c r="E37" s="10">
        <v>1500000</v>
      </c>
    </row>
    <row r="38" spans="1:5" x14ac:dyDescent="0.25">
      <c r="A38" s="7" t="s">
        <v>13</v>
      </c>
      <c r="B38" s="7" t="s">
        <v>56</v>
      </c>
      <c r="C38" s="7" t="s">
        <v>36</v>
      </c>
      <c r="D38" s="30">
        <v>46023</v>
      </c>
      <c r="E38" s="10">
        <v>1000000</v>
      </c>
    </row>
    <row r="39" spans="1:5" x14ac:dyDescent="0.25">
      <c r="A39" s="7" t="s">
        <v>13</v>
      </c>
      <c r="B39" s="7" t="s">
        <v>57</v>
      </c>
      <c r="C39" s="7" t="s">
        <v>36</v>
      </c>
      <c r="D39" s="30">
        <v>46023</v>
      </c>
      <c r="E39" s="10">
        <v>500000</v>
      </c>
    </row>
    <row r="40" spans="1:5" x14ac:dyDescent="0.25">
      <c r="A40" s="7" t="s">
        <v>13</v>
      </c>
      <c r="B40" s="7" t="s">
        <v>58</v>
      </c>
      <c r="C40" s="7" t="s">
        <v>36</v>
      </c>
      <c r="D40" s="30">
        <v>45992</v>
      </c>
      <c r="E40" s="10">
        <v>500000</v>
      </c>
    </row>
    <row r="41" spans="1:5" x14ac:dyDescent="0.25">
      <c r="A41" s="7" t="s">
        <v>13</v>
      </c>
      <c r="B41" s="7" t="s">
        <v>59</v>
      </c>
      <c r="C41" s="7" t="s">
        <v>35</v>
      </c>
      <c r="D41" s="30">
        <v>45931</v>
      </c>
      <c r="E41" s="10">
        <v>1000000</v>
      </c>
    </row>
    <row r="42" spans="1:5" x14ac:dyDescent="0.25">
      <c r="A42" s="7" t="s">
        <v>13</v>
      </c>
      <c r="B42" s="7" t="s">
        <v>60</v>
      </c>
      <c r="C42" s="7" t="s">
        <v>36</v>
      </c>
      <c r="D42" s="30">
        <v>45901</v>
      </c>
      <c r="E42" s="10">
        <v>150000</v>
      </c>
    </row>
    <row r="43" spans="1:5" x14ac:dyDescent="0.25">
      <c r="A43" s="7" t="s">
        <v>13</v>
      </c>
      <c r="B43" s="7" t="s">
        <v>61</v>
      </c>
      <c r="C43" s="7" t="s">
        <v>36</v>
      </c>
      <c r="D43" s="30">
        <v>46023</v>
      </c>
      <c r="E43" s="10">
        <v>1000000</v>
      </c>
    </row>
    <row r="44" spans="1:5" ht="27.6" x14ac:dyDescent="0.25">
      <c r="A44" s="7" t="s">
        <v>13</v>
      </c>
      <c r="B44" s="8" t="s">
        <v>62</v>
      </c>
      <c r="C44" s="7" t="s">
        <v>36</v>
      </c>
      <c r="D44" s="30">
        <v>45992</v>
      </c>
      <c r="E44" s="10">
        <v>3500000</v>
      </c>
    </row>
    <row r="45" spans="1:5" x14ac:dyDescent="0.25">
      <c r="A45" s="7" t="s">
        <v>13</v>
      </c>
      <c r="B45" s="7" t="s">
        <v>63</v>
      </c>
      <c r="C45" s="7" t="s">
        <v>36</v>
      </c>
      <c r="D45" s="30">
        <v>45992</v>
      </c>
      <c r="E45" s="27">
        <v>500000</v>
      </c>
    </row>
    <row r="46" spans="1:5" ht="27.6" x14ac:dyDescent="0.25">
      <c r="A46" s="7" t="s">
        <v>13</v>
      </c>
      <c r="B46" s="8" t="s">
        <v>64</v>
      </c>
      <c r="C46" s="7" t="s">
        <v>33</v>
      </c>
      <c r="D46" s="30">
        <v>45901</v>
      </c>
      <c r="E46" s="10">
        <v>0</v>
      </c>
    </row>
    <row r="47" spans="1:5" x14ac:dyDescent="0.25">
      <c r="A47" s="7" t="s">
        <v>14</v>
      </c>
      <c r="B47" s="7" t="s">
        <v>65</v>
      </c>
      <c r="C47" s="7" t="s">
        <v>34</v>
      </c>
      <c r="D47" s="9">
        <v>45920</v>
      </c>
      <c r="E47" s="43">
        <f>73618*7</f>
        <v>515326</v>
      </c>
    </row>
    <row r="48" spans="1:5" x14ac:dyDescent="0.25">
      <c r="A48" s="7" t="s">
        <v>14</v>
      </c>
      <c r="B48" s="7" t="s">
        <v>66</v>
      </c>
      <c r="C48" s="7" t="s">
        <v>36</v>
      </c>
      <c r="D48" s="9">
        <v>45985</v>
      </c>
      <c r="E48" s="43">
        <v>7500000</v>
      </c>
    </row>
    <row r="49" spans="1:5" x14ac:dyDescent="0.25">
      <c r="A49" s="7" t="s">
        <v>14</v>
      </c>
      <c r="B49" s="7" t="s">
        <v>67</v>
      </c>
      <c r="C49" s="7" t="s">
        <v>36</v>
      </c>
      <c r="D49" s="9">
        <v>46048</v>
      </c>
      <c r="E49" s="43">
        <v>3100000</v>
      </c>
    </row>
    <row r="50" spans="1:5" x14ac:dyDescent="0.25">
      <c r="A50" s="7" t="s">
        <v>14</v>
      </c>
      <c r="B50" s="7" t="s">
        <v>68</v>
      </c>
      <c r="C50" s="7" t="s">
        <v>36</v>
      </c>
      <c r="D50" s="9">
        <v>45920</v>
      </c>
      <c r="E50" s="43">
        <v>356000</v>
      </c>
    </row>
    <row r="51" spans="1:5" x14ac:dyDescent="0.25">
      <c r="A51" s="7" t="s">
        <v>14</v>
      </c>
      <c r="B51" s="7" t="s">
        <v>69</v>
      </c>
      <c r="C51" s="7" t="s">
        <v>36</v>
      </c>
      <c r="D51" s="9">
        <v>45985</v>
      </c>
      <c r="E51" s="43">
        <v>1200000</v>
      </c>
    </row>
    <row r="52" spans="1:5" x14ac:dyDescent="0.25">
      <c r="A52" s="7" t="s">
        <v>14</v>
      </c>
      <c r="B52" s="7" t="s">
        <v>70</v>
      </c>
      <c r="C52" s="7" t="s">
        <v>33</v>
      </c>
      <c r="D52" s="9">
        <v>46023</v>
      </c>
      <c r="E52" s="43">
        <v>350000</v>
      </c>
    </row>
    <row r="53" spans="1:5" x14ac:dyDescent="0.25">
      <c r="A53" s="7" t="s">
        <v>14</v>
      </c>
      <c r="B53" s="7" t="s">
        <v>71</v>
      </c>
      <c r="C53" s="7" t="s">
        <v>33</v>
      </c>
      <c r="D53" s="9">
        <v>46023</v>
      </c>
      <c r="E53" s="43">
        <v>27000</v>
      </c>
    </row>
    <row r="54" spans="1:5" x14ac:dyDescent="0.25">
      <c r="A54" s="7" t="s">
        <v>14</v>
      </c>
      <c r="B54" s="7" t="s">
        <v>72</v>
      </c>
      <c r="C54" s="7" t="s">
        <v>36</v>
      </c>
      <c r="D54" s="9">
        <v>45931</v>
      </c>
      <c r="E54" s="43">
        <v>150000</v>
      </c>
    </row>
    <row r="55" spans="1:5" x14ac:dyDescent="0.25">
      <c r="A55" s="7" t="s">
        <v>14</v>
      </c>
      <c r="B55" s="7" t="s">
        <v>73</v>
      </c>
      <c r="C55" s="7" t="s">
        <v>36</v>
      </c>
      <c r="D55" s="9">
        <v>46113</v>
      </c>
      <c r="E55" s="43">
        <v>500000</v>
      </c>
    </row>
    <row r="56" spans="1:5" x14ac:dyDescent="0.25">
      <c r="A56" s="7" t="s">
        <v>14</v>
      </c>
      <c r="B56" s="7" t="s">
        <v>74</v>
      </c>
      <c r="C56" s="7" t="s">
        <v>33</v>
      </c>
      <c r="D56" s="9">
        <v>46235</v>
      </c>
      <c r="E56" s="43">
        <v>100000</v>
      </c>
    </row>
    <row r="57" spans="1:5" x14ac:dyDescent="0.25">
      <c r="A57" s="7" t="s">
        <v>14</v>
      </c>
      <c r="B57" s="7" t="s">
        <v>75</v>
      </c>
      <c r="C57" s="7" t="s">
        <v>34</v>
      </c>
      <c r="D57" s="9">
        <v>45920</v>
      </c>
      <c r="E57" s="43">
        <v>222000</v>
      </c>
    </row>
    <row r="58" spans="1:5" x14ac:dyDescent="0.25">
      <c r="A58" s="7" t="s">
        <v>14</v>
      </c>
      <c r="B58" s="7" t="s">
        <v>76</v>
      </c>
      <c r="C58" s="7"/>
      <c r="D58" s="10"/>
      <c r="E58" s="43">
        <v>100000</v>
      </c>
    </row>
    <row r="59" spans="1:5" x14ac:dyDescent="0.25">
      <c r="A59" s="7" t="s">
        <v>14</v>
      </c>
      <c r="B59" s="7" t="s">
        <v>77</v>
      </c>
      <c r="C59" s="7" t="s">
        <v>34</v>
      </c>
      <c r="D59" s="9">
        <v>45962</v>
      </c>
      <c r="E59" s="43">
        <v>300000</v>
      </c>
    </row>
    <row r="60" spans="1:5" x14ac:dyDescent="0.25">
      <c r="A60" s="7" t="s">
        <v>14</v>
      </c>
      <c r="B60" s="7" t="s">
        <v>78</v>
      </c>
      <c r="C60" s="7" t="s">
        <v>36</v>
      </c>
      <c r="D60" s="9">
        <v>46113</v>
      </c>
      <c r="E60" s="43">
        <v>550000</v>
      </c>
    </row>
    <row r="61" spans="1:5" x14ac:dyDescent="0.25">
      <c r="A61" s="7" t="s">
        <v>14</v>
      </c>
      <c r="B61" s="7" t="s">
        <v>79</v>
      </c>
      <c r="C61" s="7" t="s">
        <v>36</v>
      </c>
      <c r="D61" s="9">
        <v>46143</v>
      </c>
      <c r="E61" s="43">
        <v>4000000</v>
      </c>
    </row>
    <row r="62" spans="1:5" x14ac:dyDescent="0.25">
      <c r="A62" s="7" t="s">
        <v>14</v>
      </c>
      <c r="B62" s="7" t="s">
        <v>80</v>
      </c>
      <c r="C62" s="7" t="s">
        <v>36</v>
      </c>
      <c r="D62" s="9">
        <v>46023</v>
      </c>
      <c r="E62" s="43">
        <v>1600000</v>
      </c>
    </row>
    <row r="63" spans="1:5" x14ac:dyDescent="0.25">
      <c r="A63" s="7" t="s">
        <v>14</v>
      </c>
      <c r="B63" s="7" t="s">
        <v>81</v>
      </c>
      <c r="C63" s="7" t="s">
        <v>36</v>
      </c>
      <c r="D63" s="9">
        <v>46023</v>
      </c>
      <c r="E63" s="43">
        <v>1000000</v>
      </c>
    </row>
    <row r="64" spans="1:5" x14ac:dyDescent="0.25">
      <c r="A64" s="7" t="s">
        <v>14</v>
      </c>
      <c r="B64" s="7" t="s">
        <v>82</v>
      </c>
      <c r="C64" s="7" t="s">
        <v>33</v>
      </c>
      <c r="D64" s="10"/>
      <c r="E64" s="43">
        <v>700000</v>
      </c>
    </row>
    <row r="65" spans="1:5" x14ac:dyDescent="0.25">
      <c r="A65" s="7" t="s">
        <v>14</v>
      </c>
      <c r="B65" s="7" t="s">
        <v>83</v>
      </c>
      <c r="C65" s="7" t="s">
        <v>35</v>
      </c>
      <c r="D65" s="9">
        <v>45839</v>
      </c>
      <c r="E65" s="43">
        <v>800000</v>
      </c>
    </row>
    <row r="66" spans="1:5" x14ac:dyDescent="0.25">
      <c r="A66" s="7" t="s">
        <v>14</v>
      </c>
      <c r="B66" s="7" t="s">
        <v>84</v>
      </c>
      <c r="C66" s="7" t="s">
        <v>36</v>
      </c>
      <c r="D66" s="9">
        <v>46054</v>
      </c>
      <c r="E66" s="10">
        <v>180000</v>
      </c>
    </row>
    <row r="67" spans="1:5" x14ac:dyDescent="0.25">
      <c r="A67" s="7" t="s">
        <v>14</v>
      </c>
      <c r="B67" s="7" t="s">
        <v>85</v>
      </c>
      <c r="C67" s="7" t="s">
        <v>33</v>
      </c>
      <c r="D67" s="9">
        <v>45901</v>
      </c>
      <c r="E67" s="43">
        <v>2364253</v>
      </c>
    </row>
    <row r="68" spans="1:5" x14ac:dyDescent="0.25">
      <c r="A68" s="7" t="s">
        <v>14</v>
      </c>
      <c r="B68" s="7" t="s">
        <v>86</v>
      </c>
      <c r="C68" s="7" t="s">
        <v>33</v>
      </c>
      <c r="D68" s="9">
        <v>46082</v>
      </c>
      <c r="E68" s="43">
        <v>3799000</v>
      </c>
    </row>
    <row r="69" spans="1:5" x14ac:dyDescent="0.25">
      <c r="A69" s="7" t="s">
        <v>14</v>
      </c>
      <c r="B69" s="7" t="s">
        <v>87</v>
      </c>
      <c r="C69" s="7" t="s">
        <v>33</v>
      </c>
      <c r="D69" s="9">
        <v>45915</v>
      </c>
      <c r="E69" s="43">
        <v>500000</v>
      </c>
    </row>
    <row r="70" spans="1:5" x14ac:dyDescent="0.25">
      <c r="A70" s="7" t="s">
        <v>14</v>
      </c>
      <c r="B70" s="7" t="s">
        <v>88</v>
      </c>
      <c r="C70" s="7" t="s">
        <v>34</v>
      </c>
      <c r="D70" s="9">
        <v>45870</v>
      </c>
      <c r="E70" s="27">
        <v>40000</v>
      </c>
    </row>
    <row r="71" spans="1:5" x14ac:dyDescent="0.25">
      <c r="A71" s="7" t="s">
        <v>14</v>
      </c>
      <c r="B71" s="7" t="s">
        <v>89</v>
      </c>
      <c r="C71" s="7" t="s">
        <v>34</v>
      </c>
      <c r="D71" s="9">
        <v>45870</v>
      </c>
      <c r="E71" s="27">
        <v>50000</v>
      </c>
    </row>
    <row r="72" spans="1:5" x14ac:dyDescent="0.25">
      <c r="A72" s="7" t="s">
        <v>14</v>
      </c>
      <c r="B72" s="7" t="s">
        <v>90</v>
      </c>
      <c r="C72" s="7" t="s">
        <v>36</v>
      </c>
      <c r="D72" s="9">
        <v>46204</v>
      </c>
      <c r="E72" s="27">
        <v>100000</v>
      </c>
    </row>
    <row r="73" spans="1:5" x14ac:dyDescent="0.25">
      <c r="A73" s="7" t="s">
        <v>14</v>
      </c>
      <c r="B73" s="7" t="s">
        <v>91</v>
      </c>
      <c r="C73" s="7" t="s">
        <v>36</v>
      </c>
      <c r="D73" s="9">
        <v>46037</v>
      </c>
      <c r="E73" s="27">
        <v>100000</v>
      </c>
    </row>
    <row r="74" spans="1:5" x14ac:dyDescent="0.25">
      <c r="A74" s="7" t="s">
        <v>14</v>
      </c>
      <c r="B74" s="7" t="s">
        <v>92</v>
      </c>
      <c r="C74" s="7" t="s">
        <v>34</v>
      </c>
      <c r="D74" s="9">
        <v>45915</v>
      </c>
      <c r="E74" s="27">
        <v>475000</v>
      </c>
    </row>
    <row r="75" spans="1:5" x14ac:dyDescent="0.25">
      <c r="A75" s="7" t="s">
        <v>14</v>
      </c>
      <c r="B75" s="7" t="s">
        <v>93</v>
      </c>
      <c r="C75" s="7" t="s">
        <v>38</v>
      </c>
      <c r="D75" s="9">
        <v>45945</v>
      </c>
      <c r="E75" s="27">
        <v>15000</v>
      </c>
    </row>
    <row r="76" spans="1:5" x14ac:dyDescent="0.25">
      <c r="A76" s="7" t="s">
        <v>14</v>
      </c>
      <c r="B76" s="7" t="s">
        <v>94</v>
      </c>
      <c r="C76" s="7" t="s">
        <v>35</v>
      </c>
      <c r="D76" s="9">
        <v>46113</v>
      </c>
      <c r="E76" s="27">
        <v>6000000</v>
      </c>
    </row>
    <row r="77" spans="1:5" x14ac:dyDescent="0.25">
      <c r="A77" s="7" t="s">
        <v>14</v>
      </c>
      <c r="B77" s="7" t="s">
        <v>95</v>
      </c>
      <c r="C77" s="7" t="s">
        <v>38</v>
      </c>
      <c r="D77" s="9">
        <v>46249</v>
      </c>
      <c r="E77" s="27">
        <v>15000</v>
      </c>
    </row>
    <row r="78" spans="1:5" x14ac:dyDescent="0.25">
      <c r="A78" s="7" t="s">
        <v>14</v>
      </c>
      <c r="B78" s="7" t="s">
        <v>96</v>
      </c>
      <c r="C78" s="7" t="s">
        <v>38</v>
      </c>
      <c r="D78" s="9">
        <v>45931</v>
      </c>
      <c r="E78" s="27">
        <v>15000</v>
      </c>
    </row>
    <row r="79" spans="1:5" x14ac:dyDescent="0.25">
      <c r="A79" s="7" t="s">
        <v>14</v>
      </c>
      <c r="B79" s="7" t="s">
        <v>97</v>
      </c>
      <c r="C79" s="7" t="s">
        <v>38</v>
      </c>
      <c r="D79" s="9">
        <v>46082</v>
      </c>
      <c r="E79" s="27">
        <v>95000</v>
      </c>
    </row>
    <row r="80" spans="1:5" x14ac:dyDescent="0.25">
      <c r="A80" s="7" t="s">
        <v>14</v>
      </c>
      <c r="B80" s="7" t="s">
        <v>98</v>
      </c>
      <c r="C80" s="7" t="s">
        <v>38</v>
      </c>
      <c r="D80" s="9">
        <v>45931</v>
      </c>
      <c r="E80" s="27">
        <v>95000</v>
      </c>
    </row>
    <row r="81" spans="1:5" x14ac:dyDescent="0.25">
      <c r="A81" s="7" t="s">
        <v>14</v>
      </c>
      <c r="B81" s="7" t="s">
        <v>99</v>
      </c>
      <c r="C81" s="7" t="s">
        <v>35</v>
      </c>
      <c r="D81" s="9">
        <v>46054</v>
      </c>
      <c r="E81" s="27">
        <v>200000</v>
      </c>
    </row>
    <row r="82" spans="1:5" x14ac:dyDescent="0.25">
      <c r="A82" s="7" t="s">
        <v>14</v>
      </c>
      <c r="B82" s="7" t="s">
        <v>100</v>
      </c>
      <c r="C82" s="7" t="s">
        <v>35</v>
      </c>
      <c r="D82" s="9">
        <v>46054</v>
      </c>
      <c r="E82" s="27">
        <v>900000</v>
      </c>
    </row>
    <row r="83" spans="1:5" x14ac:dyDescent="0.25">
      <c r="A83" s="7" t="s">
        <v>14</v>
      </c>
      <c r="B83" s="7" t="s">
        <v>101</v>
      </c>
      <c r="C83" s="7" t="s">
        <v>35</v>
      </c>
      <c r="D83" s="9">
        <v>46054</v>
      </c>
      <c r="E83" s="27">
        <v>750000</v>
      </c>
    </row>
    <row r="84" spans="1:5" x14ac:dyDescent="0.25">
      <c r="A84" s="7" t="s">
        <v>15</v>
      </c>
      <c r="B84" s="7" t="s">
        <v>267</v>
      </c>
      <c r="C84" s="7" t="s">
        <v>35</v>
      </c>
      <c r="D84" s="9">
        <v>45992</v>
      </c>
      <c r="E84" s="15">
        <v>175000</v>
      </c>
    </row>
    <row r="85" spans="1:5" x14ac:dyDescent="0.25">
      <c r="A85" s="7" t="s">
        <v>15</v>
      </c>
      <c r="B85" s="7" t="s">
        <v>268</v>
      </c>
      <c r="C85" s="7" t="s">
        <v>34</v>
      </c>
      <c r="D85" s="9">
        <v>46082</v>
      </c>
      <c r="E85" s="15">
        <v>100000</v>
      </c>
    </row>
    <row r="86" spans="1:5" x14ac:dyDescent="0.25">
      <c r="A86" s="7" t="s">
        <v>15</v>
      </c>
      <c r="B86" s="7" t="s">
        <v>269</v>
      </c>
      <c r="C86" s="7" t="s">
        <v>35</v>
      </c>
      <c r="D86" s="9">
        <v>45901</v>
      </c>
      <c r="E86" s="15">
        <v>100800</v>
      </c>
    </row>
    <row r="87" spans="1:5" x14ac:dyDescent="0.25">
      <c r="A87" s="7" t="s">
        <v>15</v>
      </c>
      <c r="B87" s="7" t="s">
        <v>270</v>
      </c>
      <c r="C87" s="7" t="s">
        <v>33</v>
      </c>
      <c r="D87" s="9">
        <v>46054</v>
      </c>
      <c r="E87" s="15">
        <v>100000</v>
      </c>
    </row>
    <row r="88" spans="1:5" x14ac:dyDescent="0.25">
      <c r="A88" s="7" t="s">
        <v>15</v>
      </c>
      <c r="B88" s="7" t="s">
        <v>271</v>
      </c>
      <c r="C88" s="7" t="s">
        <v>33</v>
      </c>
      <c r="D88" s="9">
        <v>46082</v>
      </c>
      <c r="E88" s="15">
        <v>350000</v>
      </c>
    </row>
    <row r="89" spans="1:5" x14ac:dyDescent="0.25">
      <c r="A89" s="7" t="s">
        <v>15</v>
      </c>
      <c r="B89" s="7" t="s">
        <v>272</v>
      </c>
      <c r="C89" s="7" t="s">
        <v>34</v>
      </c>
      <c r="D89" s="9">
        <v>46023</v>
      </c>
      <c r="E89" s="15">
        <v>100000</v>
      </c>
    </row>
    <row r="90" spans="1:5" x14ac:dyDescent="0.25">
      <c r="A90" s="7" t="s">
        <v>15</v>
      </c>
      <c r="B90" s="7" t="s">
        <v>273</v>
      </c>
      <c r="C90" s="7" t="s">
        <v>38</v>
      </c>
      <c r="D90" s="9" t="s">
        <v>274</v>
      </c>
      <c r="E90" s="15">
        <v>46000</v>
      </c>
    </row>
    <row r="91" spans="1:5" x14ac:dyDescent="0.25">
      <c r="A91" s="7" t="s">
        <v>15</v>
      </c>
      <c r="B91" s="7" t="s">
        <v>275</v>
      </c>
      <c r="C91" s="7" t="s">
        <v>38</v>
      </c>
      <c r="D91" s="9" t="s">
        <v>274</v>
      </c>
      <c r="E91" s="15">
        <v>42000</v>
      </c>
    </row>
    <row r="92" spans="1:5" x14ac:dyDescent="0.25">
      <c r="A92" s="7" t="s">
        <v>15</v>
      </c>
      <c r="B92" s="7" t="s">
        <v>276</v>
      </c>
      <c r="C92" s="7" t="s">
        <v>38</v>
      </c>
      <c r="D92" s="9" t="s">
        <v>274</v>
      </c>
      <c r="E92" s="15">
        <v>38000</v>
      </c>
    </row>
    <row r="93" spans="1:5" x14ac:dyDescent="0.25">
      <c r="A93" s="7" t="s">
        <v>15</v>
      </c>
      <c r="B93" s="7" t="s">
        <v>277</v>
      </c>
      <c r="C93" s="7" t="s">
        <v>33</v>
      </c>
      <c r="D93" s="9">
        <v>45901</v>
      </c>
      <c r="E93" s="15">
        <v>165000</v>
      </c>
    </row>
    <row r="94" spans="1:5" x14ac:dyDescent="0.25">
      <c r="A94" s="7" t="s">
        <v>15</v>
      </c>
      <c r="B94" s="7" t="s">
        <v>278</v>
      </c>
      <c r="C94" s="7" t="s">
        <v>33</v>
      </c>
      <c r="D94" s="9">
        <v>45901</v>
      </c>
      <c r="E94" s="15">
        <v>100000</v>
      </c>
    </row>
    <row r="95" spans="1:5" x14ac:dyDescent="0.25">
      <c r="A95" s="7" t="s">
        <v>15</v>
      </c>
      <c r="B95" s="7" t="s">
        <v>279</v>
      </c>
      <c r="C95" s="7" t="s">
        <v>33</v>
      </c>
      <c r="D95" s="9">
        <v>46023</v>
      </c>
      <c r="E95" s="15">
        <v>250000</v>
      </c>
    </row>
    <row r="96" spans="1:5" x14ac:dyDescent="0.25">
      <c r="A96" s="7" t="s">
        <v>15</v>
      </c>
      <c r="B96" s="7" t="s">
        <v>280</v>
      </c>
      <c r="C96" s="7" t="s">
        <v>34</v>
      </c>
      <c r="D96" s="9">
        <v>45901</v>
      </c>
      <c r="E96" s="15">
        <v>50000</v>
      </c>
    </row>
    <row r="97" spans="1:5" x14ac:dyDescent="0.25">
      <c r="A97" s="7" t="s">
        <v>15</v>
      </c>
      <c r="B97" s="7" t="s">
        <v>281</v>
      </c>
      <c r="C97" s="7" t="s">
        <v>34</v>
      </c>
      <c r="D97" s="9">
        <v>46023</v>
      </c>
      <c r="E97" s="15">
        <v>341760</v>
      </c>
    </row>
    <row r="98" spans="1:5" x14ac:dyDescent="0.25">
      <c r="A98" s="7" t="s">
        <v>15</v>
      </c>
      <c r="B98" s="7" t="s">
        <v>282</v>
      </c>
      <c r="C98" s="7" t="s">
        <v>33</v>
      </c>
      <c r="D98" s="9" t="s">
        <v>274</v>
      </c>
      <c r="E98" s="15">
        <v>9925</v>
      </c>
    </row>
    <row r="99" spans="1:5" x14ac:dyDescent="0.25">
      <c r="A99" s="7" t="s">
        <v>15</v>
      </c>
      <c r="B99" s="7" t="s">
        <v>283</v>
      </c>
      <c r="C99" s="7" t="s">
        <v>38</v>
      </c>
      <c r="D99" s="9" t="s">
        <v>274</v>
      </c>
      <c r="E99" s="15">
        <v>20000</v>
      </c>
    </row>
    <row r="100" spans="1:5" x14ac:dyDescent="0.25">
      <c r="A100" s="7" t="s">
        <v>15</v>
      </c>
      <c r="B100" s="7" t="s">
        <v>284</v>
      </c>
      <c r="C100" s="7" t="s">
        <v>33</v>
      </c>
      <c r="D100" s="10" t="s">
        <v>285</v>
      </c>
      <c r="E100" s="15">
        <v>63800</v>
      </c>
    </row>
    <row r="101" spans="1:5" x14ac:dyDescent="0.25">
      <c r="A101" s="7" t="s">
        <v>15</v>
      </c>
      <c r="B101" s="7" t="s">
        <v>286</v>
      </c>
      <c r="C101" s="7" t="s">
        <v>33</v>
      </c>
      <c r="D101" s="9" t="s">
        <v>274</v>
      </c>
      <c r="E101" s="15">
        <v>80061</v>
      </c>
    </row>
    <row r="102" spans="1:5" x14ac:dyDescent="0.25">
      <c r="A102" s="7" t="s">
        <v>15</v>
      </c>
      <c r="B102" s="7" t="s">
        <v>287</v>
      </c>
      <c r="C102" s="7" t="s">
        <v>38</v>
      </c>
      <c r="D102" s="9" t="s">
        <v>274</v>
      </c>
      <c r="E102" s="15">
        <v>30000</v>
      </c>
    </row>
    <row r="103" spans="1:5" x14ac:dyDescent="0.25">
      <c r="A103" s="7" t="s">
        <v>15</v>
      </c>
      <c r="B103" s="7" t="s">
        <v>288</v>
      </c>
      <c r="C103" s="7" t="s">
        <v>34</v>
      </c>
      <c r="D103" s="9" t="s">
        <v>274</v>
      </c>
      <c r="E103" s="15">
        <v>8400</v>
      </c>
    </row>
    <row r="104" spans="1:5" x14ac:dyDescent="0.25">
      <c r="A104" s="7" t="s">
        <v>15</v>
      </c>
      <c r="B104" s="7" t="s">
        <v>289</v>
      </c>
      <c r="C104" s="7" t="s">
        <v>34</v>
      </c>
      <c r="D104" s="9" t="s">
        <v>274</v>
      </c>
      <c r="E104" s="15">
        <v>5250</v>
      </c>
    </row>
    <row r="105" spans="1:5" x14ac:dyDescent="0.25">
      <c r="A105" s="7" t="s">
        <v>15</v>
      </c>
      <c r="B105" s="7" t="s">
        <v>290</v>
      </c>
      <c r="C105" s="7" t="s">
        <v>34</v>
      </c>
      <c r="D105" s="9" t="s">
        <v>274</v>
      </c>
      <c r="E105" s="15">
        <v>6200</v>
      </c>
    </row>
    <row r="106" spans="1:5" x14ac:dyDescent="0.25">
      <c r="A106" s="7" t="s">
        <v>15</v>
      </c>
      <c r="B106" s="7" t="s">
        <v>291</v>
      </c>
      <c r="C106" s="7" t="s">
        <v>34</v>
      </c>
      <c r="D106" s="9" t="s">
        <v>274</v>
      </c>
      <c r="E106" s="15">
        <v>33200</v>
      </c>
    </row>
    <row r="107" spans="1:5" x14ac:dyDescent="0.25">
      <c r="A107" s="7" t="s">
        <v>15</v>
      </c>
      <c r="B107" s="7" t="s">
        <v>292</v>
      </c>
      <c r="C107" s="7" t="s">
        <v>34</v>
      </c>
      <c r="D107" s="9" t="s">
        <v>274</v>
      </c>
      <c r="E107" s="15">
        <v>12500</v>
      </c>
    </row>
    <row r="108" spans="1:5" x14ac:dyDescent="0.25">
      <c r="A108" s="7" t="s">
        <v>15</v>
      </c>
      <c r="B108" s="7" t="s">
        <v>293</v>
      </c>
      <c r="C108" s="7" t="s">
        <v>37</v>
      </c>
      <c r="D108" s="9" t="s">
        <v>274</v>
      </c>
      <c r="E108" s="15">
        <v>15000</v>
      </c>
    </row>
    <row r="109" spans="1:5" x14ac:dyDescent="0.25">
      <c r="A109" s="7" t="s">
        <v>15</v>
      </c>
      <c r="B109" s="7" t="s">
        <v>294</v>
      </c>
      <c r="C109" s="7" t="s">
        <v>34</v>
      </c>
      <c r="D109" s="9" t="s">
        <v>274</v>
      </c>
      <c r="E109" s="15">
        <v>1900</v>
      </c>
    </row>
    <row r="110" spans="1:5" x14ac:dyDescent="0.25">
      <c r="A110" s="7" t="s">
        <v>15</v>
      </c>
      <c r="B110" s="7" t="s">
        <v>295</v>
      </c>
      <c r="C110" s="7" t="s">
        <v>34</v>
      </c>
      <c r="D110" s="9" t="s">
        <v>274</v>
      </c>
      <c r="E110" s="15">
        <v>660</v>
      </c>
    </row>
    <row r="111" spans="1:5" x14ac:dyDescent="0.25">
      <c r="A111" s="7" t="s">
        <v>15</v>
      </c>
      <c r="B111" s="7" t="s">
        <v>296</v>
      </c>
      <c r="C111" s="7" t="s">
        <v>34</v>
      </c>
      <c r="D111" s="9" t="s">
        <v>274</v>
      </c>
      <c r="E111" s="15">
        <v>3250</v>
      </c>
    </row>
    <row r="112" spans="1:5" x14ac:dyDescent="0.25">
      <c r="A112" s="7" t="s">
        <v>15</v>
      </c>
      <c r="B112" s="7" t="s">
        <v>297</v>
      </c>
      <c r="C112" s="7" t="s">
        <v>34</v>
      </c>
      <c r="D112" s="9" t="s">
        <v>274</v>
      </c>
      <c r="E112" s="15">
        <v>1575</v>
      </c>
    </row>
    <row r="113" spans="1:5" x14ac:dyDescent="0.25">
      <c r="A113" s="7" t="s">
        <v>15</v>
      </c>
      <c r="B113" s="7" t="s">
        <v>298</v>
      </c>
      <c r="C113" s="7" t="s">
        <v>34</v>
      </c>
      <c r="D113" s="9" t="s">
        <v>274</v>
      </c>
      <c r="E113" s="15">
        <v>400</v>
      </c>
    </row>
    <row r="114" spans="1:5" x14ac:dyDescent="0.25">
      <c r="A114" s="7" t="s">
        <v>15</v>
      </c>
      <c r="B114" s="7" t="s">
        <v>299</v>
      </c>
      <c r="C114" s="6" t="s">
        <v>37</v>
      </c>
      <c r="D114" s="9" t="s">
        <v>274</v>
      </c>
      <c r="E114" s="15">
        <v>4500</v>
      </c>
    </row>
    <row r="115" spans="1:5" x14ac:dyDescent="0.25">
      <c r="A115" s="7" t="s">
        <v>15</v>
      </c>
      <c r="B115" s="7" t="s">
        <v>300</v>
      </c>
      <c r="C115" s="7" t="s">
        <v>37</v>
      </c>
      <c r="D115" s="9" t="s">
        <v>274</v>
      </c>
      <c r="E115" s="15">
        <v>5000</v>
      </c>
    </row>
    <row r="116" spans="1:5" x14ac:dyDescent="0.25">
      <c r="A116" s="7" t="s">
        <v>15</v>
      </c>
      <c r="B116" s="7" t="s">
        <v>301</v>
      </c>
      <c r="C116" s="7" t="s">
        <v>35</v>
      </c>
      <c r="D116" s="9">
        <v>45962</v>
      </c>
      <c r="E116" s="15">
        <v>1000000</v>
      </c>
    </row>
    <row r="117" spans="1:5" x14ac:dyDescent="0.25">
      <c r="A117" s="7" t="s">
        <v>15</v>
      </c>
      <c r="B117" s="7" t="s">
        <v>302</v>
      </c>
      <c r="C117" s="7" t="s">
        <v>35</v>
      </c>
      <c r="D117" s="9">
        <v>45909</v>
      </c>
      <c r="E117" s="15">
        <v>2700000</v>
      </c>
    </row>
    <row r="118" spans="1:5" x14ac:dyDescent="0.25">
      <c r="A118" s="7" t="s">
        <v>15</v>
      </c>
      <c r="B118" s="7" t="s">
        <v>303</v>
      </c>
      <c r="C118" s="7" t="s">
        <v>38</v>
      </c>
      <c r="D118" s="10" t="s">
        <v>304</v>
      </c>
      <c r="E118" s="15">
        <v>15000</v>
      </c>
    </row>
    <row r="119" spans="1:5" x14ac:dyDescent="0.25">
      <c r="A119" s="7" t="s">
        <v>15</v>
      </c>
      <c r="B119" s="7" t="s">
        <v>305</v>
      </c>
      <c r="C119" s="7" t="s">
        <v>38</v>
      </c>
      <c r="D119" s="10" t="s">
        <v>304</v>
      </c>
      <c r="E119" s="15">
        <v>30000</v>
      </c>
    </row>
    <row r="120" spans="1:5" x14ac:dyDescent="0.25">
      <c r="A120" s="7" t="s">
        <v>15</v>
      </c>
      <c r="B120" s="7" t="s">
        <v>306</v>
      </c>
      <c r="C120" s="7" t="s">
        <v>33</v>
      </c>
      <c r="D120" s="9">
        <v>45847</v>
      </c>
      <c r="E120" s="15">
        <v>30000</v>
      </c>
    </row>
    <row r="121" spans="1:5" x14ac:dyDescent="0.25">
      <c r="A121" s="7" t="s">
        <v>15</v>
      </c>
      <c r="B121" s="7" t="s">
        <v>307</v>
      </c>
      <c r="C121" s="7" t="s">
        <v>33</v>
      </c>
      <c r="D121" s="10" t="s">
        <v>285</v>
      </c>
      <c r="E121" s="15">
        <v>400000</v>
      </c>
    </row>
    <row r="122" spans="1:5" x14ac:dyDescent="0.25">
      <c r="A122" s="7" t="s">
        <v>15</v>
      </c>
      <c r="B122" s="7" t="s">
        <v>308</v>
      </c>
      <c r="C122" s="7" t="s">
        <v>33</v>
      </c>
      <c r="D122" s="10" t="s">
        <v>285</v>
      </c>
      <c r="E122" s="15">
        <v>210000</v>
      </c>
    </row>
    <row r="123" spans="1:5" x14ac:dyDescent="0.25">
      <c r="A123" s="7" t="s">
        <v>15</v>
      </c>
      <c r="B123" s="7" t="s">
        <v>309</v>
      </c>
      <c r="C123" s="7" t="s">
        <v>33</v>
      </c>
      <c r="D123" s="10" t="s">
        <v>285</v>
      </c>
      <c r="E123" s="15">
        <v>15000</v>
      </c>
    </row>
    <row r="124" spans="1:5" x14ac:dyDescent="0.25">
      <c r="A124" s="7" t="s">
        <v>15</v>
      </c>
      <c r="B124" s="7" t="s">
        <v>310</v>
      </c>
      <c r="C124" s="7" t="s">
        <v>33</v>
      </c>
      <c r="D124" s="10" t="s">
        <v>285</v>
      </c>
      <c r="E124" s="15">
        <v>40000</v>
      </c>
    </row>
    <row r="125" spans="1:5" x14ac:dyDescent="0.25">
      <c r="A125" s="7" t="s">
        <v>15</v>
      </c>
      <c r="B125" s="7" t="s">
        <v>311</v>
      </c>
      <c r="C125" s="7" t="s">
        <v>33</v>
      </c>
      <c r="D125" s="10" t="s">
        <v>285</v>
      </c>
      <c r="E125" s="15">
        <v>100000</v>
      </c>
    </row>
    <row r="126" spans="1:5" x14ac:dyDescent="0.25">
      <c r="A126" s="7" t="s">
        <v>15</v>
      </c>
      <c r="B126" s="7" t="s">
        <v>312</v>
      </c>
      <c r="C126" s="7" t="s">
        <v>33</v>
      </c>
      <c r="D126" s="10" t="s">
        <v>313</v>
      </c>
      <c r="E126" s="15">
        <v>1050000</v>
      </c>
    </row>
    <row r="127" spans="1:5" x14ac:dyDescent="0.25">
      <c r="A127" s="7" t="s">
        <v>15</v>
      </c>
      <c r="B127" s="7" t="s">
        <v>314</v>
      </c>
      <c r="C127" s="7" t="s">
        <v>38</v>
      </c>
      <c r="D127" s="10" t="s">
        <v>315</v>
      </c>
      <c r="E127" s="15">
        <v>75000</v>
      </c>
    </row>
    <row r="128" spans="1:5" x14ac:dyDescent="0.25">
      <c r="A128" s="7" t="s">
        <v>15</v>
      </c>
      <c r="B128" s="7" t="s">
        <v>316</v>
      </c>
      <c r="C128" s="7" t="s">
        <v>38</v>
      </c>
      <c r="D128" s="10" t="s">
        <v>304</v>
      </c>
      <c r="E128" s="10" t="s">
        <v>317</v>
      </c>
    </row>
    <row r="129" spans="1:5" x14ac:dyDescent="0.25">
      <c r="A129" s="7" t="s">
        <v>15</v>
      </c>
      <c r="B129" s="7" t="s">
        <v>318</v>
      </c>
      <c r="C129" s="7" t="s">
        <v>38</v>
      </c>
      <c r="D129" s="10" t="s">
        <v>304</v>
      </c>
      <c r="E129" s="15">
        <v>45000</v>
      </c>
    </row>
    <row r="130" spans="1:5" x14ac:dyDescent="0.25">
      <c r="A130" s="7" t="s">
        <v>15</v>
      </c>
      <c r="B130" s="7" t="s">
        <v>319</v>
      </c>
      <c r="C130" s="7" t="s">
        <v>35</v>
      </c>
      <c r="D130" s="9">
        <v>45910</v>
      </c>
      <c r="E130" s="15">
        <v>36000</v>
      </c>
    </row>
    <row r="131" spans="1:5" x14ac:dyDescent="0.25">
      <c r="A131" s="7" t="s">
        <v>15</v>
      </c>
      <c r="B131" s="7" t="s">
        <v>320</v>
      </c>
      <c r="C131" s="7" t="s">
        <v>33</v>
      </c>
      <c r="D131" s="10" t="s">
        <v>304</v>
      </c>
      <c r="E131" s="15">
        <v>90000</v>
      </c>
    </row>
    <row r="132" spans="1:5" x14ac:dyDescent="0.25">
      <c r="A132" s="7" t="s">
        <v>15</v>
      </c>
      <c r="B132" s="7" t="s">
        <v>321</v>
      </c>
      <c r="C132" s="7" t="s">
        <v>36</v>
      </c>
      <c r="D132" s="9">
        <v>45897</v>
      </c>
      <c r="E132" s="15">
        <v>25000000</v>
      </c>
    </row>
    <row r="133" spans="1:5" x14ac:dyDescent="0.25">
      <c r="A133" s="7" t="s">
        <v>15</v>
      </c>
      <c r="B133" s="7" t="s">
        <v>555</v>
      </c>
      <c r="C133" s="7" t="s">
        <v>33</v>
      </c>
      <c r="D133" s="10" t="s">
        <v>556</v>
      </c>
      <c r="E133" s="10" t="s">
        <v>557</v>
      </c>
    </row>
    <row r="134" spans="1:5" ht="27.6" x14ac:dyDescent="0.25">
      <c r="A134" s="7" t="s">
        <v>15</v>
      </c>
      <c r="B134" s="8" t="s">
        <v>558</v>
      </c>
      <c r="C134" s="7" t="s">
        <v>35</v>
      </c>
      <c r="D134" s="10" t="s">
        <v>559</v>
      </c>
      <c r="E134" s="10" t="s">
        <v>560</v>
      </c>
    </row>
    <row r="135" spans="1:5" x14ac:dyDescent="0.25">
      <c r="A135" s="7" t="s">
        <v>15</v>
      </c>
      <c r="B135" s="7" t="s">
        <v>561</v>
      </c>
      <c r="C135" s="7" t="s">
        <v>35</v>
      </c>
      <c r="D135" s="10" t="s">
        <v>559</v>
      </c>
      <c r="E135" s="10" t="s">
        <v>562</v>
      </c>
    </row>
    <row r="136" spans="1:5" x14ac:dyDescent="0.25">
      <c r="A136" s="7" t="s">
        <v>15</v>
      </c>
      <c r="B136" s="7" t="s">
        <v>563</v>
      </c>
      <c r="C136" s="7" t="s">
        <v>33</v>
      </c>
      <c r="D136" s="10" t="s">
        <v>559</v>
      </c>
      <c r="E136" s="10" t="s">
        <v>564</v>
      </c>
    </row>
    <row r="137" spans="1:5" x14ac:dyDescent="0.25">
      <c r="A137" s="7" t="s">
        <v>15</v>
      </c>
      <c r="B137" s="7" t="s">
        <v>565</v>
      </c>
      <c r="C137" s="7" t="s">
        <v>33</v>
      </c>
      <c r="D137" s="10" t="s">
        <v>559</v>
      </c>
      <c r="E137" s="10" t="s">
        <v>564</v>
      </c>
    </row>
    <row r="138" spans="1:5" x14ac:dyDescent="0.25">
      <c r="A138" s="7" t="s">
        <v>15</v>
      </c>
      <c r="B138" s="7" t="s">
        <v>566</v>
      </c>
      <c r="C138" s="7" t="s">
        <v>35</v>
      </c>
      <c r="D138" s="10" t="s">
        <v>559</v>
      </c>
      <c r="E138" s="10" t="s">
        <v>567</v>
      </c>
    </row>
    <row r="139" spans="1:5" x14ac:dyDescent="0.25">
      <c r="A139" s="7" t="s">
        <v>15</v>
      </c>
      <c r="B139" s="7" t="s">
        <v>568</v>
      </c>
      <c r="C139" s="7" t="s">
        <v>38</v>
      </c>
      <c r="D139" s="10" t="s">
        <v>41</v>
      </c>
      <c r="E139" s="10" t="s">
        <v>569</v>
      </c>
    </row>
    <row r="140" spans="1:5" x14ac:dyDescent="0.25">
      <c r="A140" s="7" t="s">
        <v>15</v>
      </c>
      <c r="B140" s="7" t="s">
        <v>570</v>
      </c>
      <c r="C140" s="7" t="s">
        <v>35</v>
      </c>
      <c r="D140" s="10" t="s">
        <v>42</v>
      </c>
      <c r="E140" s="10" t="s">
        <v>571</v>
      </c>
    </row>
    <row r="141" spans="1:5" x14ac:dyDescent="0.25">
      <c r="A141" s="7" t="s">
        <v>15</v>
      </c>
      <c r="B141" s="7" t="s">
        <v>572</v>
      </c>
      <c r="C141" s="7" t="s">
        <v>33</v>
      </c>
      <c r="D141" s="10" t="s">
        <v>573</v>
      </c>
      <c r="E141" s="10" t="s">
        <v>574</v>
      </c>
    </row>
    <row r="142" spans="1:5" x14ac:dyDescent="0.25">
      <c r="A142" s="7" t="s">
        <v>15</v>
      </c>
      <c r="B142" s="7" t="s">
        <v>575</v>
      </c>
      <c r="C142" s="7" t="s">
        <v>35</v>
      </c>
      <c r="D142" s="10" t="s">
        <v>41</v>
      </c>
      <c r="E142" s="10" t="s">
        <v>562</v>
      </c>
    </row>
    <row r="143" spans="1:5" x14ac:dyDescent="0.25">
      <c r="A143" s="7" t="s">
        <v>15</v>
      </c>
      <c r="B143" s="7" t="s">
        <v>576</v>
      </c>
      <c r="C143" s="7" t="s">
        <v>35</v>
      </c>
      <c r="D143" s="10" t="s">
        <v>41</v>
      </c>
      <c r="E143" s="10" t="s">
        <v>562</v>
      </c>
    </row>
    <row r="144" spans="1:5" x14ac:dyDescent="0.25">
      <c r="A144" s="7" t="s">
        <v>15</v>
      </c>
      <c r="B144" s="7" t="s">
        <v>577</v>
      </c>
      <c r="C144" s="7" t="s">
        <v>38</v>
      </c>
      <c r="D144" s="30">
        <v>46023</v>
      </c>
      <c r="E144" s="10" t="s">
        <v>578</v>
      </c>
    </row>
    <row r="145" spans="1:5" x14ac:dyDescent="0.25">
      <c r="A145" s="7" t="s">
        <v>15</v>
      </c>
      <c r="B145" s="7" t="s">
        <v>579</v>
      </c>
      <c r="C145" s="7" t="s">
        <v>35</v>
      </c>
      <c r="D145" s="10" t="s">
        <v>559</v>
      </c>
      <c r="E145" s="10" t="s">
        <v>580</v>
      </c>
    </row>
    <row r="146" spans="1:5" x14ac:dyDescent="0.25">
      <c r="A146" s="7" t="s">
        <v>15</v>
      </c>
      <c r="B146" s="7" t="s">
        <v>581</v>
      </c>
      <c r="C146" s="7" t="s">
        <v>33</v>
      </c>
      <c r="D146" s="10" t="s">
        <v>559</v>
      </c>
      <c r="E146" s="10" t="s">
        <v>564</v>
      </c>
    </row>
    <row r="147" spans="1:5" x14ac:dyDescent="0.25">
      <c r="A147" s="7" t="s">
        <v>15</v>
      </c>
      <c r="B147" s="7" t="s">
        <v>582</v>
      </c>
      <c r="C147" s="7" t="s">
        <v>34</v>
      </c>
      <c r="D147" s="10" t="s">
        <v>47</v>
      </c>
      <c r="E147" s="10" t="s">
        <v>583</v>
      </c>
    </row>
    <row r="148" spans="1:5" x14ac:dyDescent="0.25">
      <c r="A148" s="7" t="s">
        <v>15</v>
      </c>
      <c r="B148" s="7" t="s">
        <v>584</v>
      </c>
      <c r="C148" s="7" t="s">
        <v>34</v>
      </c>
      <c r="D148" s="10" t="s">
        <v>47</v>
      </c>
      <c r="E148" s="10" t="s">
        <v>583</v>
      </c>
    </row>
    <row r="149" spans="1:5" x14ac:dyDescent="0.25">
      <c r="A149" s="7" t="s">
        <v>15</v>
      </c>
      <c r="B149" s="7" t="s">
        <v>585</v>
      </c>
      <c r="C149" s="7" t="s">
        <v>35</v>
      </c>
      <c r="D149" s="10" t="s">
        <v>559</v>
      </c>
      <c r="E149" s="10" t="s">
        <v>586</v>
      </c>
    </row>
    <row r="150" spans="1:5" x14ac:dyDescent="0.25">
      <c r="A150" s="7" t="s">
        <v>15</v>
      </c>
      <c r="B150" s="7" t="s">
        <v>587</v>
      </c>
      <c r="C150" s="7" t="s">
        <v>35</v>
      </c>
      <c r="D150" s="10" t="s">
        <v>559</v>
      </c>
      <c r="E150" s="10" t="s">
        <v>580</v>
      </c>
    </row>
    <row r="151" spans="1:5" x14ac:dyDescent="0.25">
      <c r="A151" s="8" t="s">
        <v>16</v>
      </c>
      <c r="B151" s="7" t="s">
        <v>102</v>
      </c>
      <c r="C151" s="7" t="s">
        <v>34</v>
      </c>
      <c r="D151" s="9">
        <v>46113</v>
      </c>
      <c r="E151" s="27">
        <v>61600</v>
      </c>
    </row>
    <row r="152" spans="1:5" x14ac:dyDescent="0.25">
      <c r="A152" s="8" t="s">
        <v>16</v>
      </c>
      <c r="B152" s="7" t="s">
        <v>103</v>
      </c>
      <c r="C152" s="7" t="s">
        <v>35</v>
      </c>
      <c r="D152" s="9">
        <v>45918</v>
      </c>
      <c r="E152" s="27">
        <v>85000</v>
      </c>
    </row>
    <row r="153" spans="1:5" x14ac:dyDescent="0.25">
      <c r="A153" s="8" t="s">
        <v>16</v>
      </c>
      <c r="B153" s="7" t="s">
        <v>104</v>
      </c>
      <c r="C153" s="7" t="s">
        <v>36</v>
      </c>
      <c r="D153" s="9">
        <v>46113</v>
      </c>
      <c r="E153" s="27">
        <v>2202857</v>
      </c>
    </row>
    <row r="154" spans="1:5" x14ac:dyDescent="0.25">
      <c r="A154" s="8" t="s">
        <v>16</v>
      </c>
      <c r="B154" s="7" t="s">
        <v>105</v>
      </c>
      <c r="C154" s="7" t="s">
        <v>36</v>
      </c>
      <c r="D154" s="9">
        <v>46113</v>
      </c>
      <c r="E154" s="27">
        <v>2301532</v>
      </c>
    </row>
    <row r="155" spans="1:5" x14ac:dyDescent="0.25">
      <c r="A155" s="8" t="s">
        <v>16</v>
      </c>
      <c r="B155" s="7" t="s">
        <v>106</v>
      </c>
      <c r="C155" s="7" t="s">
        <v>36</v>
      </c>
      <c r="D155" s="9">
        <v>46113</v>
      </c>
      <c r="E155" s="27">
        <v>1291832</v>
      </c>
    </row>
    <row r="156" spans="1:5" x14ac:dyDescent="0.25">
      <c r="A156" s="8" t="s">
        <v>16</v>
      </c>
      <c r="B156" s="7" t="s">
        <v>107</v>
      </c>
      <c r="C156" s="7" t="s">
        <v>36</v>
      </c>
      <c r="D156" s="9">
        <v>46113</v>
      </c>
      <c r="E156" s="10" t="s">
        <v>108</v>
      </c>
    </row>
    <row r="157" spans="1:5" x14ac:dyDescent="0.25">
      <c r="A157" s="8" t="s">
        <v>16</v>
      </c>
      <c r="B157" s="7" t="s">
        <v>109</v>
      </c>
      <c r="C157" s="7" t="s">
        <v>34</v>
      </c>
      <c r="D157" s="9">
        <v>45931</v>
      </c>
      <c r="E157" s="27">
        <v>270000</v>
      </c>
    </row>
    <row r="158" spans="1:5" x14ac:dyDescent="0.25">
      <c r="A158" s="8" t="s">
        <v>16</v>
      </c>
      <c r="B158" s="7" t="s">
        <v>110</v>
      </c>
      <c r="C158" s="7" t="s">
        <v>34</v>
      </c>
      <c r="D158" s="9">
        <v>46023</v>
      </c>
      <c r="E158" s="27">
        <v>500000</v>
      </c>
    </row>
    <row r="159" spans="1:5" x14ac:dyDescent="0.25">
      <c r="A159" s="7" t="s">
        <v>17</v>
      </c>
      <c r="B159" s="7" t="s">
        <v>111</v>
      </c>
      <c r="C159" s="7" t="s">
        <v>35</v>
      </c>
      <c r="D159" s="9">
        <v>45992</v>
      </c>
      <c r="E159" s="42">
        <v>85000</v>
      </c>
    </row>
    <row r="160" spans="1:5" x14ac:dyDescent="0.25">
      <c r="A160" s="7" t="s">
        <v>17</v>
      </c>
      <c r="B160" s="7" t="s">
        <v>112</v>
      </c>
      <c r="C160" s="7" t="s">
        <v>38</v>
      </c>
      <c r="D160" s="9">
        <v>45992</v>
      </c>
      <c r="E160" s="42">
        <v>10000</v>
      </c>
    </row>
    <row r="161" spans="1:5" x14ac:dyDescent="0.25">
      <c r="A161" s="7" t="s">
        <v>17</v>
      </c>
      <c r="B161" s="7" t="s">
        <v>113</v>
      </c>
      <c r="C161" s="7" t="s">
        <v>35</v>
      </c>
      <c r="D161" s="9">
        <v>45870</v>
      </c>
      <c r="E161" s="42">
        <v>90000</v>
      </c>
    </row>
    <row r="162" spans="1:5" x14ac:dyDescent="0.25">
      <c r="A162" s="7" t="s">
        <v>17</v>
      </c>
      <c r="B162" s="7" t="s">
        <v>114</v>
      </c>
      <c r="C162" s="7" t="s">
        <v>35</v>
      </c>
      <c r="D162" s="9">
        <v>45931</v>
      </c>
      <c r="E162" s="42">
        <v>60000</v>
      </c>
    </row>
    <row r="163" spans="1:5" x14ac:dyDescent="0.25">
      <c r="A163" s="7" t="s">
        <v>17</v>
      </c>
      <c r="B163" s="7" t="s">
        <v>115</v>
      </c>
      <c r="C163" s="7" t="s">
        <v>35</v>
      </c>
      <c r="D163" s="9">
        <v>46054</v>
      </c>
      <c r="E163" s="42">
        <v>30000</v>
      </c>
    </row>
    <row r="164" spans="1:5" x14ac:dyDescent="0.25">
      <c r="A164" s="7" t="s">
        <v>17</v>
      </c>
      <c r="B164" s="7" t="s">
        <v>116</v>
      </c>
      <c r="C164" s="7" t="s">
        <v>35</v>
      </c>
      <c r="D164" s="9">
        <v>45992</v>
      </c>
      <c r="E164" s="42">
        <v>85000</v>
      </c>
    </row>
    <row r="165" spans="1:5" x14ac:dyDescent="0.25">
      <c r="A165" s="7" t="s">
        <v>17</v>
      </c>
      <c r="B165" s="7" t="s">
        <v>117</v>
      </c>
      <c r="C165" s="7" t="s">
        <v>38</v>
      </c>
      <c r="D165" s="9">
        <v>45992</v>
      </c>
      <c r="E165" s="42">
        <v>10000</v>
      </c>
    </row>
    <row r="166" spans="1:5" x14ac:dyDescent="0.25">
      <c r="A166" s="7" t="s">
        <v>17</v>
      </c>
      <c r="B166" s="7" t="s">
        <v>118</v>
      </c>
      <c r="C166" s="7" t="s">
        <v>35</v>
      </c>
      <c r="D166" s="9">
        <v>46054</v>
      </c>
      <c r="E166" s="42">
        <v>30000</v>
      </c>
    </row>
    <row r="167" spans="1:5" x14ac:dyDescent="0.25">
      <c r="A167" s="7" t="s">
        <v>17</v>
      </c>
      <c r="B167" s="7" t="s">
        <v>119</v>
      </c>
      <c r="C167" s="7" t="s">
        <v>35</v>
      </c>
      <c r="D167" s="9">
        <v>46143</v>
      </c>
      <c r="E167" s="42">
        <v>40000</v>
      </c>
    </row>
    <row r="168" spans="1:5" x14ac:dyDescent="0.25">
      <c r="A168" s="7" t="s">
        <v>17</v>
      </c>
      <c r="B168" s="7" t="s">
        <v>120</v>
      </c>
      <c r="C168" s="7" t="s">
        <v>35</v>
      </c>
      <c r="D168" s="9">
        <v>45962</v>
      </c>
      <c r="E168" s="42">
        <v>600000</v>
      </c>
    </row>
    <row r="169" spans="1:5" x14ac:dyDescent="0.25">
      <c r="A169" s="7" t="s">
        <v>17</v>
      </c>
      <c r="B169" s="7" t="s">
        <v>121</v>
      </c>
      <c r="C169" s="7" t="s">
        <v>36</v>
      </c>
      <c r="D169" s="9">
        <v>46053</v>
      </c>
      <c r="E169" s="42">
        <v>500000</v>
      </c>
    </row>
    <row r="170" spans="1:5" x14ac:dyDescent="0.25">
      <c r="A170" s="7" t="s">
        <v>17</v>
      </c>
      <c r="B170" s="7" t="s">
        <v>122</v>
      </c>
      <c r="C170" s="7" t="s">
        <v>38</v>
      </c>
      <c r="D170" s="9">
        <v>45930</v>
      </c>
      <c r="E170" s="42">
        <v>45000</v>
      </c>
    </row>
    <row r="171" spans="1:5" x14ac:dyDescent="0.25">
      <c r="A171" s="7" t="s">
        <v>17</v>
      </c>
      <c r="B171" s="7" t="s">
        <v>123</v>
      </c>
      <c r="C171" s="7" t="s">
        <v>36</v>
      </c>
      <c r="D171" s="9" t="s">
        <v>124</v>
      </c>
      <c r="E171" s="42" t="s">
        <v>125</v>
      </c>
    </row>
    <row r="172" spans="1:5" x14ac:dyDescent="0.25">
      <c r="A172" s="7" t="s">
        <v>17</v>
      </c>
      <c r="B172" s="7" t="s">
        <v>126</v>
      </c>
      <c r="C172" s="7" t="s">
        <v>36</v>
      </c>
      <c r="D172" s="9">
        <v>46112</v>
      </c>
      <c r="E172" s="42">
        <v>100000</v>
      </c>
    </row>
    <row r="173" spans="1:5" x14ac:dyDescent="0.25">
      <c r="A173" s="7" t="s">
        <v>17</v>
      </c>
      <c r="B173" s="7" t="s">
        <v>127</v>
      </c>
      <c r="C173" s="7" t="s">
        <v>35</v>
      </c>
      <c r="D173" s="9">
        <v>46112</v>
      </c>
      <c r="E173" s="42">
        <v>70000</v>
      </c>
    </row>
    <row r="174" spans="1:5" x14ac:dyDescent="0.25">
      <c r="A174" s="7" t="s">
        <v>17</v>
      </c>
      <c r="B174" s="7" t="s">
        <v>128</v>
      </c>
      <c r="C174" s="7" t="s">
        <v>34</v>
      </c>
      <c r="D174" s="9">
        <v>46112</v>
      </c>
      <c r="E174" s="42">
        <v>140000</v>
      </c>
    </row>
    <row r="175" spans="1:5" x14ac:dyDescent="0.25">
      <c r="A175" s="7" t="s">
        <v>17</v>
      </c>
      <c r="B175" s="7" t="s">
        <v>129</v>
      </c>
      <c r="C175" s="7" t="s">
        <v>35</v>
      </c>
      <c r="D175" s="9">
        <v>46112</v>
      </c>
      <c r="E175" s="42">
        <v>20000</v>
      </c>
    </row>
    <row r="176" spans="1:5" x14ac:dyDescent="0.25">
      <c r="A176" s="7" t="s">
        <v>17</v>
      </c>
      <c r="B176" s="7" t="s">
        <v>130</v>
      </c>
      <c r="C176" s="7" t="s">
        <v>35</v>
      </c>
      <c r="D176" s="9">
        <v>46053</v>
      </c>
      <c r="E176" s="42">
        <v>80000</v>
      </c>
    </row>
    <row r="177" spans="1:5" x14ac:dyDescent="0.25">
      <c r="A177" s="7" t="s">
        <v>17</v>
      </c>
      <c r="B177" s="7" t="s">
        <v>131</v>
      </c>
      <c r="C177" s="7" t="s">
        <v>35</v>
      </c>
      <c r="D177" s="9">
        <v>46053</v>
      </c>
      <c r="E177" s="42">
        <v>100000</v>
      </c>
    </row>
    <row r="178" spans="1:5" x14ac:dyDescent="0.25">
      <c r="A178" s="7" t="s">
        <v>17</v>
      </c>
      <c r="B178" s="7" t="s">
        <v>132</v>
      </c>
      <c r="C178" s="7" t="s">
        <v>35</v>
      </c>
      <c r="D178" s="9">
        <v>46112</v>
      </c>
      <c r="E178" s="42">
        <v>280000</v>
      </c>
    </row>
    <row r="179" spans="1:5" x14ac:dyDescent="0.25">
      <c r="A179" s="7" t="s">
        <v>17</v>
      </c>
      <c r="B179" s="7" t="s">
        <v>133</v>
      </c>
      <c r="C179" s="7" t="s">
        <v>35</v>
      </c>
      <c r="D179" s="9">
        <v>46112</v>
      </c>
      <c r="E179" s="42">
        <v>350000</v>
      </c>
    </row>
    <row r="180" spans="1:5" x14ac:dyDescent="0.25">
      <c r="A180" s="7" t="s">
        <v>17</v>
      </c>
      <c r="B180" s="7" t="s">
        <v>134</v>
      </c>
      <c r="C180" s="7" t="s">
        <v>35</v>
      </c>
      <c r="D180" s="9">
        <v>46112</v>
      </c>
      <c r="E180" s="42">
        <v>90000</v>
      </c>
    </row>
    <row r="181" spans="1:5" x14ac:dyDescent="0.25">
      <c r="A181" s="7" t="s">
        <v>17</v>
      </c>
      <c r="B181" s="7" t="s">
        <v>135</v>
      </c>
      <c r="C181" s="7" t="s">
        <v>35</v>
      </c>
      <c r="D181" s="9">
        <v>46112</v>
      </c>
      <c r="E181" s="42">
        <v>200000</v>
      </c>
    </row>
    <row r="182" spans="1:5" x14ac:dyDescent="0.25">
      <c r="A182" s="7" t="s">
        <v>17</v>
      </c>
      <c r="B182" s="7" t="s">
        <v>136</v>
      </c>
      <c r="C182" s="7" t="s">
        <v>38</v>
      </c>
      <c r="D182" s="9">
        <v>46113</v>
      </c>
      <c r="E182" s="42">
        <v>10000</v>
      </c>
    </row>
    <row r="183" spans="1:5" x14ac:dyDescent="0.25">
      <c r="A183" s="7" t="s">
        <v>17</v>
      </c>
      <c r="B183" s="7" t="s">
        <v>137</v>
      </c>
      <c r="C183" s="7" t="s">
        <v>35</v>
      </c>
      <c r="D183" s="9">
        <v>46113</v>
      </c>
      <c r="E183" s="42">
        <v>60000</v>
      </c>
    </row>
    <row r="184" spans="1:5" x14ac:dyDescent="0.25">
      <c r="A184" s="7" t="s">
        <v>17</v>
      </c>
      <c r="B184" s="7" t="s">
        <v>138</v>
      </c>
      <c r="C184" s="7" t="s">
        <v>38</v>
      </c>
      <c r="D184" s="9">
        <v>46113</v>
      </c>
      <c r="E184" s="42">
        <v>10000</v>
      </c>
    </row>
    <row r="185" spans="1:5" x14ac:dyDescent="0.25">
      <c r="A185" s="7" t="s">
        <v>17</v>
      </c>
      <c r="B185" s="7" t="s">
        <v>139</v>
      </c>
      <c r="C185" s="7" t="s">
        <v>36</v>
      </c>
      <c r="D185" s="9">
        <v>46113</v>
      </c>
      <c r="E185" s="42">
        <v>100000</v>
      </c>
    </row>
    <row r="186" spans="1:5" x14ac:dyDescent="0.25">
      <c r="A186" s="7" t="s">
        <v>17</v>
      </c>
      <c r="B186" s="7" t="s">
        <v>140</v>
      </c>
      <c r="C186" s="7" t="s">
        <v>35</v>
      </c>
      <c r="D186" s="9">
        <v>46249</v>
      </c>
      <c r="E186" s="42">
        <v>450000</v>
      </c>
    </row>
    <row r="187" spans="1:5" x14ac:dyDescent="0.25">
      <c r="A187" s="7" t="s">
        <v>17</v>
      </c>
      <c r="B187" s="7" t="s">
        <v>141</v>
      </c>
      <c r="C187" s="7" t="s">
        <v>35</v>
      </c>
      <c r="D187" s="9">
        <v>45961</v>
      </c>
      <c r="E187" s="42">
        <v>150000</v>
      </c>
    </row>
    <row r="188" spans="1:5" x14ac:dyDescent="0.25">
      <c r="A188" s="7" t="s">
        <v>17</v>
      </c>
      <c r="B188" s="7" t="s">
        <v>142</v>
      </c>
      <c r="C188" s="7" t="s">
        <v>33</v>
      </c>
      <c r="D188" s="9">
        <v>46235</v>
      </c>
      <c r="E188" s="42">
        <v>100000</v>
      </c>
    </row>
    <row r="189" spans="1:5" x14ac:dyDescent="0.25">
      <c r="A189" s="7" t="s">
        <v>17</v>
      </c>
      <c r="B189" s="7" t="s">
        <v>143</v>
      </c>
      <c r="C189" s="7" t="s">
        <v>34</v>
      </c>
      <c r="D189" s="9">
        <v>45945</v>
      </c>
      <c r="E189" s="42">
        <v>354000</v>
      </c>
    </row>
    <row r="190" spans="1:5" x14ac:dyDescent="0.25">
      <c r="A190" s="7" t="s">
        <v>18</v>
      </c>
      <c r="B190" s="7" t="s">
        <v>144</v>
      </c>
      <c r="C190" s="7" t="s">
        <v>36</v>
      </c>
      <c r="D190" s="9">
        <v>45912</v>
      </c>
      <c r="E190" s="15">
        <v>330000</v>
      </c>
    </row>
    <row r="191" spans="1:5" x14ac:dyDescent="0.25">
      <c r="A191" s="7" t="s">
        <v>18</v>
      </c>
      <c r="B191" s="7" t="s">
        <v>145</v>
      </c>
      <c r="C191" s="7" t="s">
        <v>34</v>
      </c>
      <c r="D191" s="9">
        <v>45890</v>
      </c>
      <c r="E191" s="15" t="s">
        <v>146</v>
      </c>
    </row>
    <row r="192" spans="1:5" x14ac:dyDescent="0.25">
      <c r="A192" s="7" t="s">
        <v>18</v>
      </c>
      <c r="B192" s="7" t="s">
        <v>147</v>
      </c>
      <c r="C192" s="7" t="s">
        <v>35</v>
      </c>
      <c r="D192" s="9">
        <v>45905</v>
      </c>
      <c r="E192" s="15">
        <v>90000</v>
      </c>
    </row>
    <row r="193" spans="1:6" ht="14.4" thickBot="1" x14ac:dyDescent="0.3">
      <c r="A193" s="7" t="s">
        <v>18</v>
      </c>
      <c r="B193" s="7" t="s">
        <v>148</v>
      </c>
      <c r="C193" s="7" t="s">
        <v>36</v>
      </c>
      <c r="D193" s="9">
        <v>45930</v>
      </c>
      <c r="E193" s="15" t="s">
        <v>149</v>
      </c>
    </row>
    <row r="194" spans="1:6" x14ac:dyDescent="0.25">
      <c r="A194" s="7" t="s">
        <v>18</v>
      </c>
      <c r="B194" s="7" t="s">
        <v>150</v>
      </c>
      <c r="C194" s="7" t="s">
        <v>34</v>
      </c>
      <c r="D194" s="9">
        <v>45992</v>
      </c>
      <c r="E194" s="15" t="s">
        <v>151</v>
      </c>
      <c r="F194" s="22">
        <f>1000000+(200000*9)</f>
        <v>2800000</v>
      </c>
    </row>
    <row r="195" spans="1:6" x14ac:dyDescent="0.25">
      <c r="A195" s="7" t="s">
        <v>18</v>
      </c>
      <c r="B195" s="7" t="s">
        <v>152</v>
      </c>
      <c r="C195" s="7" t="s">
        <v>33</v>
      </c>
      <c r="D195" s="9">
        <v>45992</v>
      </c>
      <c r="E195" s="15" t="s">
        <v>153</v>
      </c>
      <c r="F195" s="23">
        <f>100000*7</f>
        <v>700000</v>
      </c>
    </row>
    <row r="196" spans="1:6" x14ac:dyDescent="0.25">
      <c r="A196" s="7" t="s">
        <v>18</v>
      </c>
      <c r="B196" s="7" t="s">
        <v>154</v>
      </c>
      <c r="C196" s="7" t="s">
        <v>37</v>
      </c>
      <c r="D196" s="10" t="s">
        <v>155</v>
      </c>
      <c r="E196" s="15" t="s">
        <v>156</v>
      </c>
      <c r="F196" s="23">
        <f>20000*1</f>
        <v>20000</v>
      </c>
    </row>
    <row r="197" spans="1:6" x14ac:dyDescent="0.25">
      <c r="A197" s="7" t="s">
        <v>18</v>
      </c>
      <c r="B197" s="7" t="s">
        <v>157</v>
      </c>
      <c r="C197" s="7" t="s">
        <v>38</v>
      </c>
      <c r="D197" s="9">
        <v>46023</v>
      </c>
      <c r="E197" s="15">
        <v>35000</v>
      </c>
      <c r="F197" s="23">
        <f>4128*7</f>
        <v>28896</v>
      </c>
    </row>
    <row r="198" spans="1:6" x14ac:dyDescent="0.25">
      <c r="A198" s="7" t="s">
        <v>18</v>
      </c>
      <c r="B198" s="7" t="s">
        <v>158</v>
      </c>
      <c r="C198" s="7" t="s">
        <v>35</v>
      </c>
      <c r="D198" s="9">
        <v>46082</v>
      </c>
      <c r="E198" s="15">
        <v>125000</v>
      </c>
      <c r="F198" s="23">
        <f>15000*7</f>
        <v>105000</v>
      </c>
    </row>
    <row r="199" spans="1:6" x14ac:dyDescent="0.25">
      <c r="A199" s="7" t="s">
        <v>18</v>
      </c>
      <c r="B199" s="7" t="s">
        <v>159</v>
      </c>
      <c r="C199" s="7" t="s">
        <v>35</v>
      </c>
      <c r="D199" s="9">
        <v>46082</v>
      </c>
      <c r="E199" s="15">
        <v>100000</v>
      </c>
      <c r="F199" s="23">
        <v>160000</v>
      </c>
    </row>
    <row r="200" spans="1:6" x14ac:dyDescent="0.25">
      <c r="A200" s="7" t="s">
        <v>18</v>
      </c>
      <c r="B200" s="7" t="s">
        <v>160</v>
      </c>
      <c r="C200" s="7" t="s">
        <v>38</v>
      </c>
      <c r="D200" s="9">
        <v>45903</v>
      </c>
      <c r="E200" s="15">
        <v>374949</v>
      </c>
      <c r="F200" s="23">
        <v>1600000</v>
      </c>
    </row>
    <row r="201" spans="1:6" x14ac:dyDescent="0.25">
      <c r="A201" s="7" t="s">
        <v>18</v>
      </c>
      <c r="B201" s="7" t="s">
        <v>161</v>
      </c>
      <c r="C201" s="7" t="s">
        <v>38</v>
      </c>
      <c r="D201" s="9">
        <v>45931</v>
      </c>
      <c r="E201" s="15">
        <v>18000</v>
      </c>
      <c r="F201" s="23">
        <v>10000</v>
      </c>
    </row>
    <row r="202" spans="1:6" x14ac:dyDescent="0.25">
      <c r="A202" s="7" t="s">
        <v>18</v>
      </c>
      <c r="B202" s="7" t="s">
        <v>162</v>
      </c>
      <c r="C202" s="7" t="s">
        <v>37</v>
      </c>
      <c r="D202" s="9">
        <v>45992</v>
      </c>
      <c r="E202" s="15">
        <v>9000</v>
      </c>
      <c r="F202" s="23">
        <f>155000+(107000*10)</f>
        <v>1225000</v>
      </c>
    </row>
    <row r="203" spans="1:6" x14ac:dyDescent="0.25">
      <c r="A203" s="7" t="s">
        <v>18</v>
      </c>
      <c r="B203" s="7" t="s">
        <v>163</v>
      </c>
      <c r="C203" s="7" t="s">
        <v>37</v>
      </c>
      <c r="D203" s="9">
        <v>46054</v>
      </c>
      <c r="E203" s="15">
        <v>9000</v>
      </c>
      <c r="F203" s="23">
        <v>300000</v>
      </c>
    </row>
    <row r="204" spans="1:6" x14ac:dyDescent="0.25">
      <c r="A204" s="7" t="s">
        <v>18</v>
      </c>
      <c r="B204" s="7" t="s">
        <v>164</v>
      </c>
      <c r="C204" s="7" t="s">
        <v>38</v>
      </c>
      <c r="D204" s="9">
        <v>46054</v>
      </c>
      <c r="E204" s="15">
        <v>75000</v>
      </c>
      <c r="F204" s="23">
        <v>200000</v>
      </c>
    </row>
    <row r="205" spans="1:6" x14ac:dyDescent="0.25">
      <c r="A205" s="7" t="s">
        <v>18</v>
      </c>
      <c r="B205" s="7" t="s">
        <v>165</v>
      </c>
      <c r="C205" s="7" t="s">
        <v>38</v>
      </c>
      <c r="D205" s="9">
        <v>46327</v>
      </c>
      <c r="E205" s="15">
        <v>6500</v>
      </c>
      <c r="F205" s="23">
        <v>50000</v>
      </c>
    </row>
    <row r="206" spans="1:6" x14ac:dyDescent="0.25">
      <c r="A206" s="7" t="s">
        <v>18</v>
      </c>
      <c r="B206" s="7" t="s">
        <v>166</v>
      </c>
      <c r="C206" s="7" t="s">
        <v>38</v>
      </c>
      <c r="D206" s="9">
        <v>46327</v>
      </c>
      <c r="E206" s="15">
        <v>6150</v>
      </c>
      <c r="F206" s="23">
        <v>176736</v>
      </c>
    </row>
    <row r="207" spans="1:6" x14ac:dyDescent="0.25">
      <c r="A207" s="7" t="s">
        <v>18</v>
      </c>
      <c r="B207" s="7" t="s">
        <v>167</v>
      </c>
      <c r="C207" s="7" t="s">
        <v>38</v>
      </c>
      <c r="D207" s="9">
        <v>46327</v>
      </c>
      <c r="E207" s="15">
        <v>7500</v>
      </c>
      <c r="F207" s="23">
        <v>13750</v>
      </c>
    </row>
    <row r="208" spans="1:6" x14ac:dyDescent="0.25">
      <c r="A208" s="7" t="s">
        <v>18</v>
      </c>
      <c r="B208" s="7" t="s">
        <v>168</v>
      </c>
      <c r="C208" s="7" t="s">
        <v>38</v>
      </c>
      <c r="D208" s="9">
        <v>46082</v>
      </c>
      <c r="E208" s="15">
        <v>10000</v>
      </c>
      <c r="F208" s="23">
        <v>60000</v>
      </c>
    </row>
    <row r="209" spans="1:5" x14ac:dyDescent="0.25">
      <c r="A209" s="7" t="s">
        <v>18</v>
      </c>
      <c r="B209" s="7" t="s">
        <v>169</v>
      </c>
      <c r="C209" s="7" t="s">
        <v>38</v>
      </c>
      <c r="D209" s="9">
        <v>46174</v>
      </c>
      <c r="E209" s="15">
        <v>18500</v>
      </c>
    </row>
    <row r="210" spans="1:5" x14ac:dyDescent="0.25">
      <c r="A210" s="7" t="s">
        <v>18</v>
      </c>
      <c r="B210" s="7" t="s">
        <v>170</v>
      </c>
      <c r="C210" s="7" t="s">
        <v>38</v>
      </c>
      <c r="D210" s="9">
        <v>46174</v>
      </c>
      <c r="E210" s="15">
        <v>35000</v>
      </c>
    </row>
    <row r="211" spans="1:5" x14ac:dyDescent="0.25">
      <c r="A211" s="7" t="s">
        <v>18</v>
      </c>
      <c r="B211" s="7" t="s">
        <v>171</v>
      </c>
      <c r="C211" s="7" t="s">
        <v>35</v>
      </c>
      <c r="D211" s="9">
        <v>46143</v>
      </c>
      <c r="E211" s="15">
        <v>100000</v>
      </c>
    </row>
    <row r="212" spans="1:5" x14ac:dyDescent="0.25">
      <c r="A212" s="7" t="s">
        <v>18</v>
      </c>
      <c r="B212" s="7" t="s">
        <v>172</v>
      </c>
      <c r="C212" s="7" t="s">
        <v>38</v>
      </c>
      <c r="D212" s="9">
        <v>46143</v>
      </c>
      <c r="E212" s="15">
        <v>50000</v>
      </c>
    </row>
    <row r="213" spans="1:5" x14ac:dyDescent="0.25">
      <c r="A213" s="7" t="s">
        <v>18</v>
      </c>
      <c r="B213" s="7" t="s">
        <v>173</v>
      </c>
      <c r="C213" s="7" t="s">
        <v>35</v>
      </c>
      <c r="D213" s="9">
        <v>45905</v>
      </c>
      <c r="E213" s="15">
        <v>250000</v>
      </c>
    </row>
    <row r="214" spans="1:5" x14ac:dyDescent="0.25">
      <c r="A214" s="7" t="s">
        <v>18</v>
      </c>
      <c r="B214" s="7" t="s">
        <v>174</v>
      </c>
      <c r="C214" s="7" t="s">
        <v>38</v>
      </c>
      <c r="D214" s="9">
        <v>45905</v>
      </c>
      <c r="E214" s="15">
        <v>10000</v>
      </c>
    </row>
    <row r="215" spans="1:5" x14ac:dyDescent="0.25">
      <c r="A215" s="7" t="s">
        <v>18</v>
      </c>
      <c r="B215" s="7" t="s">
        <v>175</v>
      </c>
      <c r="C215" s="7" t="s">
        <v>38</v>
      </c>
      <c r="D215" s="9">
        <v>45931</v>
      </c>
      <c r="E215" s="15">
        <v>20000</v>
      </c>
    </row>
    <row r="216" spans="1:5" x14ac:dyDescent="0.25">
      <c r="A216" s="7" t="s">
        <v>18</v>
      </c>
      <c r="B216" s="7" t="s">
        <v>176</v>
      </c>
      <c r="C216" s="7" t="s">
        <v>38</v>
      </c>
      <c r="D216" s="9">
        <v>45931</v>
      </c>
      <c r="E216" s="15">
        <v>8000</v>
      </c>
    </row>
    <row r="217" spans="1:5" x14ac:dyDescent="0.25">
      <c r="A217" s="7" t="s">
        <v>18</v>
      </c>
      <c r="B217" s="7" t="s">
        <v>177</v>
      </c>
      <c r="C217" s="7" t="s">
        <v>38</v>
      </c>
      <c r="D217" s="9">
        <v>45931</v>
      </c>
      <c r="E217" s="15">
        <v>5000</v>
      </c>
    </row>
    <row r="218" spans="1:5" x14ac:dyDescent="0.25">
      <c r="A218" s="7" t="s">
        <v>18</v>
      </c>
      <c r="B218" s="7" t="s">
        <v>178</v>
      </c>
      <c r="C218" s="7" t="s">
        <v>38</v>
      </c>
      <c r="D218" s="9">
        <v>45931</v>
      </c>
      <c r="E218" s="15">
        <v>5000</v>
      </c>
    </row>
    <row r="219" spans="1:5" x14ac:dyDescent="0.25">
      <c r="A219" s="7" t="s">
        <v>18</v>
      </c>
      <c r="B219" s="11" t="s">
        <v>179</v>
      </c>
      <c r="C219" s="7" t="s">
        <v>35</v>
      </c>
      <c r="D219" s="9">
        <v>45931</v>
      </c>
      <c r="E219" s="15">
        <v>130000</v>
      </c>
    </row>
    <row r="220" spans="1:5" x14ac:dyDescent="0.25">
      <c r="A220" s="7" t="s">
        <v>18</v>
      </c>
      <c r="B220" s="7" t="s">
        <v>180</v>
      </c>
      <c r="C220" s="7" t="s">
        <v>35</v>
      </c>
      <c r="D220" s="9">
        <v>45931</v>
      </c>
      <c r="E220" s="15">
        <v>100000</v>
      </c>
    </row>
    <row r="221" spans="1:5" x14ac:dyDescent="0.25">
      <c r="A221" s="7" t="s">
        <v>18</v>
      </c>
      <c r="B221" s="11" t="s">
        <v>181</v>
      </c>
      <c r="C221" s="7" t="s">
        <v>35</v>
      </c>
      <c r="D221" s="9">
        <v>45717</v>
      </c>
      <c r="E221" s="15">
        <v>119200</v>
      </c>
    </row>
    <row r="222" spans="1:5" x14ac:dyDescent="0.25">
      <c r="A222" s="7" t="s">
        <v>18</v>
      </c>
      <c r="B222" s="11" t="s">
        <v>182</v>
      </c>
      <c r="C222" s="7" t="s">
        <v>35</v>
      </c>
      <c r="D222" s="9">
        <v>45748</v>
      </c>
      <c r="E222" s="15">
        <v>110000</v>
      </c>
    </row>
    <row r="223" spans="1:5" x14ac:dyDescent="0.25">
      <c r="A223" s="7" t="s">
        <v>18</v>
      </c>
      <c r="B223" s="11" t="s">
        <v>183</v>
      </c>
      <c r="C223" s="7" t="s">
        <v>38</v>
      </c>
      <c r="D223" s="9">
        <v>45778</v>
      </c>
      <c r="E223" s="15">
        <v>70000</v>
      </c>
    </row>
    <row r="224" spans="1:5" x14ac:dyDescent="0.25">
      <c r="A224" s="7" t="s">
        <v>18</v>
      </c>
      <c r="B224" s="11" t="s">
        <v>184</v>
      </c>
      <c r="C224" s="7" t="s">
        <v>35</v>
      </c>
      <c r="D224" s="9">
        <v>45809</v>
      </c>
      <c r="E224" s="15">
        <v>136000</v>
      </c>
    </row>
    <row r="225" spans="1:5" x14ac:dyDescent="0.25">
      <c r="A225" s="7" t="s">
        <v>18</v>
      </c>
      <c r="B225" s="7" t="s">
        <v>185</v>
      </c>
      <c r="C225" s="7" t="s">
        <v>38</v>
      </c>
      <c r="D225" s="9">
        <v>46022</v>
      </c>
      <c r="E225" s="15">
        <v>84750</v>
      </c>
    </row>
    <row r="226" spans="1:5" x14ac:dyDescent="0.25">
      <c r="A226" s="7" t="s">
        <v>18</v>
      </c>
      <c r="B226" s="7" t="s">
        <v>186</v>
      </c>
      <c r="C226" s="7" t="s">
        <v>33</v>
      </c>
      <c r="D226" s="9">
        <v>46022</v>
      </c>
      <c r="E226" s="15">
        <v>6390</v>
      </c>
    </row>
    <row r="227" spans="1:5" x14ac:dyDescent="0.25">
      <c r="A227" s="7" t="s">
        <v>18</v>
      </c>
      <c r="B227" s="7" t="s">
        <v>187</v>
      </c>
      <c r="C227" s="7" t="s">
        <v>38</v>
      </c>
      <c r="D227" s="9">
        <v>46022</v>
      </c>
      <c r="E227" s="15">
        <v>80606</v>
      </c>
    </row>
    <row r="228" spans="1:5" x14ac:dyDescent="0.25">
      <c r="A228" s="7" t="s">
        <v>18</v>
      </c>
      <c r="B228" s="7" t="s">
        <v>188</v>
      </c>
      <c r="C228" s="7" t="s">
        <v>38</v>
      </c>
      <c r="D228" s="9">
        <v>46022</v>
      </c>
      <c r="E228" s="15">
        <v>51039</v>
      </c>
    </row>
    <row r="229" spans="1:5" x14ac:dyDescent="0.25">
      <c r="A229" s="7" t="s">
        <v>18</v>
      </c>
      <c r="B229" s="7" t="s">
        <v>189</v>
      </c>
      <c r="C229" s="7" t="s">
        <v>35</v>
      </c>
      <c r="D229" s="9">
        <v>46112</v>
      </c>
      <c r="E229" s="15" t="s">
        <v>190</v>
      </c>
    </row>
    <row r="230" spans="1:5" x14ac:dyDescent="0.25">
      <c r="A230" s="7" t="s">
        <v>18</v>
      </c>
      <c r="B230" s="7" t="s">
        <v>191</v>
      </c>
      <c r="C230" s="7" t="s">
        <v>36</v>
      </c>
      <c r="D230" s="9">
        <v>46022</v>
      </c>
      <c r="E230" s="15">
        <v>315375</v>
      </c>
    </row>
    <row r="231" spans="1:5" x14ac:dyDescent="0.25">
      <c r="A231" s="7" t="s">
        <v>18</v>
      </c>
      <c r="B231" s="7" t="s">
        <v>192</v>
      </c>
      <c r="C231" s="7" t="s">
        <v>35</v>
      </c>
      <c r="D231" s="9">
        <v>46022</v>
      </c>
      <c r="E231" s="15">
        <v>243000</v>
      </c>
    </row>
    <row r="232" spans="1:5" x14ac:dyDescent="0.25">
      <c r="A232" s="7" t="s">
        <v>18</v>
      </c>
      <c r="B232" s="7" t="s">
        <v>193</v>
      </c>
      <c r="C232" s="7" t="s">
        <v>38</v>
      </c>
      <c r="D232" s="9">
        <v>46112</v>
      </c>
      <c r="E232" s="15">
        <v>45000</v>
      </c>
    </row>
    <row r="233" spans="1:5" x14ac:dyDescent="0.25">
      <c r="A233" s="7" t="s">
        <v>18</v>
      </c>
      <c r="B233" s="7" t="s">
        <v>194</v>
      </c>
      <c r="C233" s="7" t="s">
        <v>38</v>
      </c>
      <c r="D233" s="9">
        <v>46174</v>
      </c>
      <c r="E233" s="15">
        <v>90000</v>
      </c>
    </row>
    <row r="234" spans="1:5" x14ac:dyDescent="0.25">
      <c r="A234" s="7" t="s">
        <v>18</v>
      </c>
      <c r="B234" s="7" t="s">
        <v>195</v>
      </c>
      <c r="C234" s="7" t="s">
        <v>38</v>
      </c>
      <c r="D234" s="9">
        <v>46174</v>
      </c>
      <c r="E234" s="15">
        <v>75000</v>
      </c>
    </row>
    <row r="235" spans="1:5" x14ac:dyDescent="0.25">
      <c r="A235" s="7" t="s">
        <v>18</v>
      </c>
      <c r="B235" s="7" t="s">
        <v>196</v>
      </c>
      <c r="C235" s="7" t="s">
        <v>38</v>
      </c>
      <c r="D235" s="9">
        <v>46204</v>
      </c>
      <c r="E235" s="15">
        <v>16434</v>
      </c>
    </row>
    <row r="236" spans="1:5" x14ac:dyDescent="0.25">
      <c r="A236" s="7" t="s">
        <v>18</v>
      </c>
      <c r="B236" s="12" t="s">
        <v>197</v>
      </c>
      <c r="C236" s="7" t="s">
        <v>35</v>
      </c>
      <c r="D236" s="9">
        <v>46143</v>
      </c>
      <c r="E236" s="15">
        <v>125000</v>
      </c>
    </row>
    <row r="237" spans="1:5" x14ac:dyDescent="0.25">
      <c r="A237" s="7" t="s">
        <v>18</v>
      </c>
      <c r="B237" s="12" t="s">
        <v>198</v>
      </c>
      <c r="C237" s="7" t="s">
        <v>35</v>
      </c>
      <c r="D237" s="9">
        <v>46266</v>
      </c>
      <c r="E237" s="15">
        <v>100000</v>
      </c>
    </row>
    <row r="238" spans="1:5" x14ac:dyDescent="0.25">
      <c r="A238" s="7" t="s">
        <v>18</v>
      </c>
      <c r="B238" s="12" t="s">
        <v>199</v>
      </c>
      <c r="C238" s="7" t="s">
        <v>35</v>
      </c>
      <c r="D238" s="9">
        <v>46204</v>
      </c>
      <c r="E238" s="15">
        <v>110000</v>
      </c>
    </row>
    <row r="239" spans="1:5" x14ac:dyDescent="0.25">
      <c r="A239" s="7" t="s">
        <v>18</v>
      </c>
      <c r="B239" s="12" t="s">
        <v>200</v>
      </c>
      <c r="C239" s="7" t="s">
        <v>38</v>
      </c>
      <c r="D239" s="9" t="s">
        <v>190</v>
      </c>
      <c r="E239" s="15">
        <v>75000</v>
      </c>
    </row>
    <row r="240" spans="1:5" x14ac:dyDescent="0.25">
      <c r="A240" s="7" t="s">
        <v>18</v>
      </c>
      <c r="B240" s="12" t="s">
        <v>201</v>
      </c>
      <c r="C240" s="7" t="s">
        <v>35</v>
      </c>
      <c r="D240" s="9" t="s">
        <v>190</v>
      </c>
      <c r="E240" s="15">
        <v>150000</v>
      </c>
    </row>
    <row r="241" spans="1:5" x14ac:dyDescent="0.25">
      <c r="A241" s="7" t="s">
        <v>18</v>
      </c>
      <c r="B241" s="12" t="s">
        <v>202</v>
      </c>
      <c r="C241" s="7" t="s">
        <v>38</v>
      </c>
      <c r="D241" s="9" t="s">
        <v>190</v>
      </c>
      <c r="E241" s="15">
        <v>75000</v>
      </c>
    </row>
    <row r="242" spans="1:5" x14ac:dyDescent="0.25">
      <c r="A242" s="7" t="s">
        <v>18</v>
      </c>
      <c r="B242" s="12" t="s">
        <v>203</v>
      </c>
      <c r="C242" s="7" t="s">
        <v>33</v>
      </c>
      <c r="D242" s="9" t="s">
        <v>190</v>
      </c>
      <c r="E242" s="15">
        <v>13000</v>
      </c>
    </row>
    <row r="243" spans="1:5" x14ac:dyDescent="0.25">
      <c r="A243" s="7" t="s">
        <v>18</v>
      </c>
      <c r="B243" s="12" t="s">
        <v>204</v>
      </c>
      <c r="C243" s="7" t="s">
        <v>33</v>
      </c>
      <c r="D243" s="9" t="s">
        <v>190</v>
      </c>
      <c r="E243" s="15">
        <v>10000</v>
      </c>
    </row>
    <row r="244" spans="1:5" x14ac:dyDescent="0.25">
      <c r="A244" s="7" t="s">
        <v>18</v>
      </c>
      <c r="B244" s="7" t="s">
        <v>205</v>
      </c>
      <c r="C244" s="7" t="s">
        <v>38</v>
      </c>
      <c r="D244" s="9">
        <v>46174</v>
      </c>
      <c r="E244" s="15">
        <v>21000</v>
      </c>
    </row>
    <row r="245" spans="1:5" x14ac:dyDescent="0.25">
      <c r="A245" s="7" t="s">
        <v>18</v>
      </c>
      <c r="B245" s="12" t="s">
        <v>206</v>
      </c>
      <c r="C245" s="7" t="s">
        <v>38</v>
      </c>
      <c r="D245" s="9">
        <v>45931</v>
      </c>
      <c r="E245" s="15">
        <v>143970</v>
      </c>
    </row>
    <row r="246" spans="1:5" x14ac:dyDescent="0.25">
      <c r="A246" s="7" t="s">
        <v>18</v>
      </c>
      <c r="B246" s="12" t="s">
        <v>207</v>
      </c>
      <c r="C246" s="7" t="s">
        <v>35</v>
      </c>
      <c r="D246" s="9">
        <v>46113</v>
      </c>
      <c r="E246" s="15">
        <v>100000</v>
      </c>
    </row>
    <row r="247" spans="1:5" x14ac:dyDescent="0.25">
      <c r="A247" s="7" t="s">
        <v>18</v>
      </c>
      <c r="B247" s="12" t="s">
        <v>208</v>
      </c>
      <c r="C247" s="7" t="s">
        <v>38</v>
      </c>
      <c r="D247" s="9">
        <v>46204</v>
      </c>
      <c r="E247" s="15">
        <v>76500</v>
      </c>
    </row>
    <row r="248" spans="1:5" x14ac:dyDescent="0.25">
      <c r="A248" s="7" t="s">
        <v>18</v>
      </c>
      <c r="B248" s="12" t="s">
        <v>209</v>
      </c>
      <c r="C248" s="7" t="s">
        <v>35</v>
      </c>
      <c r="D248" s="9">
        <v>46266</v>
      </c>
      <c r="E248" s="15">
        <v>1025000</v>
      </c>
    </row>
    <row r="249" spans="1:5" x14ac:dyDescent="0.25">
      <c r="A249" s="7" t="s">
        <v>18</v>
      </c>
      <c r="B249" s="13" t="s">
        <v>210</v>
      </c>
      <c r="C249" s="7" t="s">
        <v>35</v>
      </c>
      <c r="D249" s="10" t="s">
        <v>190</v>
      </c>
      <c r="E249" s="15">
        <v>450000</v>
      </c>
    </row>
    <row r="250" spans="1:5" x14ac:dyDescent="0.25">
      <c r="A250" s="7" t="s">
        <v>18</v>
      </c>
      <c r="B250" s="12" t="s">
        <v>211</v>
      </c>
      <c r="C250" s="7" t="s">
        <v>38</v>
      </c>
      <c r="D250" s="10" t="s">
        <v>190</v>
      </c>
      <c r="E250" s="15">
        <v>37600</v>
      </c>
    </row>
    <row r="251" spans="1:5" x14ac:dyDescent="0.25">
      <c r="A251" s="7" t="s">
        <v>18</v>
      </c>
      <c r="B251" s="13" t="s">
        <v>212</v>
      </c>
      <c r="C251" s="7" t="s">
        <v>38</v>
      </c>
      <c r="D251" s="9">
        <v>45901</v>
      </c>
      <c r="E251" s="15">
        <v>68400</v>
      </c>
    </row>
    <row r="252" spans="1:5" x14ac:dyDescent="0.25">
      <c r="A252" s="7" t="s">
        <v>18</v>
      </c>
      <c r="B252" s="14" t="s">
        <v>213</v>
      </c>
      <c r="C252" s="7" t="s">
        <v>38</v>
      </c>
      <c r="D252" s="9">
        <v>46174</v>
      </c>
      <c r="E252" s="15">
        <v>75500</v>
      </c>
    </row>
    <row r="253" spans="1:5" x14ac:dyDescent="0.25">
      <c r="A253" s="7" t="s">
        <v>18</v>
      </c>
      <c r="B253" s="7" t="s">
        <v>214</v>
      </c>
      <c r="C253" s="7" t="s">
        <v>36</v>
      </c>
      <c r="D253" s="9">
        <v>45931</v>
      </c>
      <c r="E253" s="15">
        <v>1400000</v>
      </c>
    </row>
    <row r="254" spans="1:5" x14ac:dyDescent="0.25">
      <c r="A254" s="7" t="s">
        <v>18</v>
      </c>
      <c r="B254" s="7" t="s">
        <v>215</v>
      </c>
      <c r="C254" s="7" t="s">
        <v>35</v>
      </c>
      <c r="D254" s="9">
        <v>46023</v>
      </c>
      <c r="E254" s="15">
        <v>469000</v>
      </c>
    </row>
    <row r="255" spans="1:5" x14ac:dyDescent="0.25">
      <c r="A255" s="7" t="s">
        <v>18</v>
      </c>
      <c r="B255" s="7" t="s">
        <v>216</v>
      </c>
      <c r="C255" s="7" t="s">
        <v>35</v>
      </c>
      <c r="D255" s="9">
        <v>46023</v>
      </c>
      <c r="E255" s="15">
        <v>260000</v>
      </c>
    </row>
    <row r="256" spans="1:5" x14ac:dyDescent="0.25">
      <c r="A256" s="7" t="s">
        <v>18</v>
      </c>
      <c r="B256" s="7" t="s">
        <v>217</v>
      </c>
      <c r="C256" s="7" t="s">
        <v>35</v>
      </c>
      <c r="D256" s="9">
        <v>46082</v>
      </c>
      <c r="E256" s="15">
        <v>155500</v>
      </c>
    </row>
    <row r="257" spans="1:5" x14ac:dyDescent="0.25">
      <c r="A257" s="7" t="s">
        <v>18</v>
      </c>
      <c r="B257" s="7" t="s">
        <v>218</v>
      </c>
      <c r="C257" s="7" t="s">
        <v>35</v>
      </c>
      <c r="D257" s="9">
        <v>45992</v>
      </c>
      <c r="E257" s="15">
        <v>750000</v>
      </c>
    </row>
    <row r="258" spans="1:5" x14ac:dyDescent="0.25">
      <c r="A258" s="7" t="s">
        <v>18</v>
      </c>
      <c r="B258" s="7" t="s">
        <v>219</v>
      </c>
      <c r="C258" s="7" t="s">
        <v>38</v>
      </c>
      <c r="D258" s="9">
        <v>45992</v>
      </c>
      <c r="E258" s="15">
        <v>70000</v>
      </c>
    </row>
    <row r="259" spans="1:5" x14ac:dyDescent="0.25">
      <c r="A259" s="7" t="s">
        <v>18</v>
      </c>
      <c r="B259" s="7" t="s">
        <v>220</v>
      </c>
      <c r="C259" s="7" t="s">
        <v>38</v>
      </c>
      <c r="D259" s="9">
        <v>45992</v>
      </c>
      <c r="E259" s="15">
        <v>344000</v>
      </c>
    </row>
    <row r="260" spans="1:5" x14ac:dyDescent="0.25">
      <c r="A260" s="11" t="s">
        <v>18</v>
      </c>
      <c r="B260" s="11" t="s">
        <v>221</v>
      </c>
      <c r="C260" s="11" t="s">
        <v>38</v>
      </c>
      <c r="D260" s="31">
        <v>45870</v>
      </c>
      <c r="E260" s="44">
        <v>26000</v>
      </c>
    </row>
    <row r="261" spans="1:5" x14ac:dyDescent="0.25">
      <c r="A261" s="11" t="s">
        <v>18</v>
      </c>
      <c r="B261" s="11" t="s">
        <v>222</v>
      </c>
      <c r="C261" s="11" t="s">
        <v>38</v>
      </c>
      <c r="D261" s="31">
        <v>46082</v>
      </c>
      <c r="E261" s="29">
        <v>70000</v>
      </c>
    </row>
    <row r="262" spans="1:5" x14ac:dyDescent="0.25">
      <c r="A262" s="11" t="s">
        <v>18</v>
      </c>
      <c r="B262" s="11" t="s">
        <v>223</v>
      </c>
      <c r="C262" s="11" t="s">
        <v>38</v>
      </c>
      <c r="D262" s="31">
        <v>46054</v>
      </c>
      <c r="E262" s="45">
        <v>30000</v>
      </c>
    </row>
    <row r="263" spans="1:5" x14ac:dyDescent="0.25">
      <c r="A263" s="11" t="s">
        <v>18</v>
      </c>
      <c r="B263" s="11" t="s">
        <v>224</v>
      </c>
      <c r="C263" s="11" t="s">
        <v>38</v>
      </c>
      <c r="D263" s="31">
        <v>45962</v>
      </c>
      <c r="E263" s="45">
        <v>27000</v>
      </c>
    </row>
    <row r="264" spans="1:5" x14ac:dyDescent="0.25">
      <c r="A264" s="11" t="s">
        <v>18</v>
      </c>
      <c r="B264" s="11" t="s">
        <v>225</v>
      </c>
      <c r="C264" s="11" t="s">
        <v>38</v>
      </c>
      <c r="D264" s="31">
        <v>45962</v>
      </c>
      <c r="E264" s="45">
        <v>25000</v>
      </c>
    </row>
    <row r="265" spans="1:5" x14ac:dyDescent="0.25">
      <c r="A265" s="11" t="s">
        <v>18</v>
      </c>
      <c r="B265" s="11" t="s">
        <v>226</v>
      </c>
      <c r="C265" s="11" t="s">
        <v>38</v>
      </c>
      <c r="D265" s="31">
        <v>46143</v>
      </c>
      <c r="E265" s="45">
        <v>18000</v>
      </c>
    </row>
    <row r="266" spans="1:5" x14ac:dyDescent="0.25">
      <c r="A266" s="11" t="s">
        <v>18</v>
      </c>
      <c r="B266" s="11" t="s">
        <v>227</v>
      </c>
      <c r="C266" s="11" t="s">
        <v>38</v>
      </c>
      <c r="D266" s="31">
        <v>46143</v>
      </c>
      <c r="E266" s="45">
        <v>30000</v>
      </c>
    </row>
    <row r="267" spans="1:5" x14ac:dyDescent="0.25">
      <c r="A267" s="11" t="s">
        <v>18</v>
      </c>
      <c r="B267" s="11" t="s">
        <v>228</v>
      </c>
      <c r="C267" s="11" t="s">
        <v>38</v>
      </c>
      <c r="D267" s="31">
        <v>45962</v>
      </c>
      <c r="E267" s="45">
        <v>15000</v>
      </c>
    </row>
    <row r="268" spans="1:5" x14ac:dyDescent="0.25">
      <c r="A268" s="7" t="s">
        <v>18</v>
      </c>
      <c r="B268" s="7" t="s">
        <v>229</v>
      </c>
      <c r="C268" s="7" t="s">
        <v>36</v>
      </c>
      <c r="D268" s="9">
        <v>46082</v>
      </c>
      <c r="E268" s="15">
        <v>100000</v>
      </c>
    </row>
    <row r="269" spans="1:5" x14ac:dyDescent="0.25">
      <c r="A269" s="7" t="s">
        <v>18</v>
      </c>
      <c r="B269" s="7" t="s">
        <v>230</v>
      </c>
      <c r="C269" s="7" t="s">
        <v>36</v>
      </c>
      <c r="D269" s="9">
        <v>46082</v>
      </c>
      <c r="E269" s="15">
        <v>25000</v>
      </c>
    </row>
    <row r="270" spans="1:5" x14ac:dyDescent="0.25">
      <c r="A270" s="7" t="s">
        <v>18</v>
      </c>
      <c r="B270" s="7" t="s">
        <v>231</v>
      </c>
      <c r="C270" s="7" t="s">
        <v>33</v>
      </c>
      <c r="D270" s="9">
        <v>46082</v>
      </c>
      <c r="E270" s="15">
        <v>200000</v>
      </c>
    </row>
    <row r="271" spans="1:5" x14ac:dyDescent="0.25">
      <c r="A271" s="7" t="s">
        <v>18</v>
      </c>
      <c r="B271" s="7" t="s">
        <v>232</v>
      </c>
      <c r="C271" s="7" t="s">
        <v>35</v>
      </c>
      <c r="D271" s="9">
        <v>45915</v>
      </c>
      <c r="E271" s="15">
        <v>50000</v>
      </c>
    </row>
    <row r="272" spans="1:5" x14ac:dyDescent="0.25">
      <c r="A272" s="7" t="s">
        <v>18</v>
      </c>
      <c r="B272" s="7" t="s">
        <v>233</v>
      </c>
      <c r="C272" s="7" t="s">
        <v>33</v>
      </c>
      <c r="D272" s="9">
        <v>46023</v>
      </c>
      <c r="E272" s="15">
        <v>20000</v>
      </c>
    </row>
    <row r="273" spans="1:5" x14ac:dyDescent="0.25">
      <c r="A273" s="7" t="s">
        <v>18</v>
      </c>
      <c r="B273" s="7" t="s">
        <v>234</v>
      </c>
      <c r="C273" s="7" t="s">
        <v>36</v>
      </c>
      <c r="D273" s="9">
        <v>45905</v>
      </c>
      <c r="E273" s="15">
        <v>1800000</v>
      </c>
    </row>
    <row r="274" spans="1:5" x14ac:dyDescent="0.25">
      <c r="A274" s="7" t="s">
        <v>18</v>
      </c>
      <c r="B274" s="7" t="s">
        <v>235</v>
      </c>
      <c r="C274" s="7" t="s">
        <v>33</v>
      </c>
      <c r="D274" s="9">
        <v>45976</v>
      </c>
      <c r="E274" s="15">
        <v>1500000</v>
      </c>
    </row>
    <row r="275" spans="1:5" x14ac:dyDescent="0.25">
      <c r="A275" s="7" t="s">
        <v>18</v>
      </c>
      <c r="B275" s="7" t="s">
        <v>236</v>
      </c>
      <c r="C275" s="7" t="s">
        <v>33</v>
      </c>
      <c r="D275" s="9">
        <v>46037</v>
      </c>
      <c r="E275" s="15">
        <v>1500000</v>
      </c>
    </row>
    <row r="276" spans="1:5" x14ac:dyDescent="0.25">
      <c r="A276" s="7" t="s">
        <v>18</v>
      </c>
      <c r="B276" s="7" t="s">
        <v>237</v>
      </c>
      <c r="C276" s="7" t="s">
        <v>34</v>
      </c>
      <c r="D276" s="9">
        <v>45961</v>
      </c>
      <c r="E276" s="15">
        <v>2500000</v>
      </c>
    </row>
    <row r="277" spans="1:5" x14ac:dyDescent="0.25">
      <c r="A277" s="7" t="s">
        <v>18</v>
      </c>
      <c r="B277" s="7" t="s">
        <v>238</v>
      </c>
      <c r="C277" s="7" t="s">
        <v>33</v>
      </c>
      <c r="D277" s="9">
        <v>45976</v>
      </c>
      <c r="E277" s="15">
        <v>350000</v>
      </c>
    </row>
    <row r="278" spans="1:5" x14ac:dyDescent="0.25">
      <c r="A278" s="11" t="s">
        <v>18</v>
      </c>
      <c r="B278" s="7" t="s">
        <v>239</v>
      </c>
      <c r="C278" s="7" t="s">
        <v>33</v>
      </c>
      <c r="D278" s="9">
        <v>45976</v>
      </c>
      <c r="E278" s="15">
        <v>20000</v>
      </c>
    </row>
    <row r="279" spans="1:5" x14ac:dyDescent="0.25">
      <c r="A279" s="11" t="s">
        <v>18</v>
      </c>
      <c r="B279" s="7" t="s">
        <v>240</v>
      </c>
      <c r="C279" s="7" t="s">
        <v>33</v>
      </c>
      <c r="D279" s="9">
        <v>46052</v>
      </c>
      <c r="E279" s="15">
        <v>25000</v>
      </c>
    </row>
    <row r="280" spans="1:5" x14ac:dyDescent="0.25">
      <c r="A280" s="7" t="s">
        <v>19</v>
      </c>
      <c r="B280" s="11" t="s">
        <v>492</v>
      </c>
      <c r="C280" s="11" t="s">
        <v>36</v>
      </c>
      <c r="D280" s="31">
        <v>46081</v>
      </c>
      <c r="E280" s="46">
        <v>1000000</v>
      </c>
    </row>
    <row r="281" spans="1:5" x14ac:dyDescent="0.25">
      <c r="A281" s="7" t="s">
        <v>19</v>
      </c>
      <c r="B281" s="11" t="s">
        <v>493</v>
      </c>
      <c r="C281" s="11" t="s">
        <v>36</v>
      </c>
      <c r="D281" s="31">
        <v>46081</v>
      </c>
      <c r="E281" s="46">
        <v>600000</v>
      </c>
    </row>
    <row r="282" spans="1:5" x14ac:dyDescent="0.25">
      <c r="A282" s="7" t="s">
        <v>19</v>
      </c>
      <c r="B282" s="11" t="s">
        <v>494</v>
      </c>
      <c r="C282" s="11" t="s">
        <v>33</v>
      </c>
      <c r="D282" s="31">
        <v>45962</v>
      </c>
      <c r="E282" s="46">
        <v>1200000</v>
      </c>
    </row>
    <row r="283" spans="1:5" x14ac:dyDescent="0.25">
      <c r="A283" s="7" t="s">
        <v>19</v>
      </c>
      <c r="B283" s="11" t="s">
        <v>495</v>
      </c>
      <c r="C283" s="11" t="s">
        <v>33</v>
      </c>
      <c r="D283" s="29" t="s">
        <v>190</v>
      </c>
      <c r="E283" s="46">
        <v>325000</v>
      </c>
    </row>
    <row r="284" spans="1:5" x14ac:dyDescent="0.25">
      <c r="A284" s="7" t="s">
        <v>19</v>
      </c>
      <c r="B284" s="11" t="s">
        <v>496</v>
      </c>
      <c r="C284" s="11" t="s">
        <v>33</v>
      </c>
      <c r="D284" s="31">
        <v>46204</v>
      </c>
      <c r="E284" s="46" t="s">
        <v>190</v>
      </c>
    </row>
    <row r="285" spans="1:5" x14ac:dyDescent="0.25">
      <c r="A285" s="7" t="s">
        <v>19</v>
      </c>
      <c r="B285" s="11" t="s">
        <v>497</v>
      </c>
      <c r="C285" s="11" t="s">
        <v>36</v>
      </c>
      <c r="D285" s="31">
        <v>46296</v>
      </c>
      <c r="E285" s="46">
        <v>1000000</v>
      </c>
    </row>
    <row r="286" spans="1:5" x14ac:dyDescent="0.25">
      <c r="A286" s="7" t="s">
        <v>19</v>
      </c>
      <c r="B286" s="11" t="s">
        <v>498</v>
      </c>
      <c r="C286" s="11" t="s">
        <v>33</v>
      </c>
      <c r="D286" s="29" t="s">
        <v>190</v>
      </c>
      <c r="E286" s="46">
        <v>460545</v>
      </c>
    </row>
    <row r="287" spans="1:5" x14ac:dyDescent="0.25">
      <c r="A287" s="7" t="s">
        <v>19</v>
      </c>
      <c r="B287" s="11" t="s">
        <v>499</v>
      </c>
      <c r="C287" s="11" t="s">
        <v>36</v>
      </c>
      <c r="D287" s="31">
        <v>45931</v>
      </c>
      <c r="E287" s="46">
        <v>1000000</v>
      </c>
    </row>
    <row r="288" spans="1:5" x14ac:dyDescent="0.25">
      <c r="A288" s="7" t="s">
        <v>19</v>
      </c>
      <c r="B288" s="11" t="s">
        <v>500</v>
      </c>
      <c r="C288" s="11" t="s">
        <v>33</v>
      </c>
      <c r="D288" s="29" t="s">
        <v>190</v>
      </c>
      <c r="E288" s="46" t="s">
        <v>190</v>
      </c>
    </row>
    <row r="289" spans="1:5" x14ac:dyDescent="0.25">
      <c r="A289" s="7" t="s">
        <v>19</v>
      </c>
      <c r="B289" s="11" t="s">
        <v>501</v>
      </c>
      <c r="C289" s="11" t="s">
        <v>33</v>
      </c>
      <c r="D289" s="29" t="s">
        <v>190</v>
      </c>
      <c r="E289" s="46" t="s">
        <v>190</v>
      </c>
    </row>
    <row r="290" spans="1:5" x14ac:dyDescent="0.25">
      <c r="A290" s="7" t="s">
        <v>19</v>
      </c>
      <c r="B290" s="11" t="s">
        <v>502</v>
      </c>
      <c r="C290" s="11" t="s">
        <v>503</v>
      </c>
      <c r="D290" s="31">
        <v>45962</v>
      </c>
      <c r="E290" s="46">
        <v>750000</v>
      </c>
    </row>
    <row r="291" spans="1:5" x14ac:dyDescent="0.25">
      <c r="A291" s="7" t="s">
        <v>19</v>
      </c>
      <c r="B291" s="11" t="s">
        <v>504</v>
      </c>
      <c r="C291" s="11" t="s">
        <v>36</v>
      </c>
      <c r="D291" s="31">
        <v>46037</v>
      </c>
      <c r="E291" s="46">
        <v>385000</v>
      </c>
    </row>
    <row r="292" spans="1:5" x14ac:dyDescent="0.25">
      <c r="A292" s="7" t="s">
        <v>19</v>
      </c>
      <c r="B292" s="11" t="s">
        <v>505</v>
      </c>
      <c r="C292" s="11" t="s">
        <v>36</v>
      </c>
      <c r="D292" s="31">
        <v>46113</v>
      </c>
      <c r="E292" s="46">
        <v>20000000</v>
      </c>
    </row>
    <row r="293" spans="1:5" x14ac:dyDescent="0.25">
      <c r="A293" s="7" t="s">
        <v>19</v>
      </c>
      <c r="B293" s="11" t="s">
        <v>506</v>
      </c>
      <c r="C293" s="11" t="s">
        <v>503</v>
      </c>
      <c r="D293" s="31">
        <v>46113</v>
      </c>
      <c r="E293" s="46">
        <v>850000</v>
      </c>
    </row>
    <row r="294" spans="1:5" x14ac:dyDescent="0.25">
      <c r="A294" s="7" t="s">
        <v>19</v>
      </c>
      <c r="B294" s="11" t="s">
        <v>507</v>
      </c>
      <c r="C294" s="11" t="s">
        <v>36</v>
      </c>
      <c r="D294" s="31">
        <v>46113</v>
      </c>
      <c r="E294" s="46">
        <v>699130</v>
      </c>
    </row>
    <row r="295" spans="1:5" x14ac:dyDescent="0.25">
      <c r="A295" s="7" t="s">
        <v>19</v>
      </c>
      <c r="B295" s="11" t="s">
        <v>508</v>
      </c>
      <c r="C295" s="11" t="s">
        <v>33</v>
      </c>
      <c r="D295" s="31">
        <v>46023</v>
      </c>
      <c r="E295" s="46">
        <v>100000</v>
      </c>
    </row>
    <row r="296" spans="1:5" x14ac:dyDescent="0.25">
      <c r="A296" s="7" t="s">
        <v>19</v>
      </c>
      <c r="B296" s="11" t="s">
        <v>509</v>
      </c>
      <c r="C296" s="11" t="s">
        <v>34</v>
      </c>
      <c r="D296" s="31">
        <v>45931</v>
      </c>
      <c r="E296" s="46">
        <v>2500000</v>
      </c>
    </row>
    <row r="297" spans="1:5" x14ac:dyDescent="0.25">
      <c r="A297" s="7" t="s">
        <v>19</v>
      </c>
      <c r="B297" s="11" t="s">
        <v>510</v>
      </c>
      <c r="C297" s="11" t="s">
        <v>35</v>
      </c>
      <c r="D297" s="31">
        <v>45931</v>
      </c>
      <c r="E297" s="46">
        <v>1000000</v>
      </c>
    </row>
    <row r="298" spans="1:5" x14ac:dyDescent="0.25">
      <c r="A298" s="7" t="s">
        <v>19</v>
      </c>
      <c r="B298" s="11" t="s">
        <v>511</v>
      </c>
      <c r="C298" s="11" t="s">
        <v>36</v>
      </c>
      <c r="D298" s="31">
        <v>45931</v>
      </c>
      <c r="E298" s="46">
        <v>500000</v>
      </c>
    </row>
    <row r="299" spans="1:5" x14ac:dyDescent="0.25">
      <c r="A299" s="7" t="s">
        <v>19</v>
      </c>
      <c r="B299" s="11" t="s">
        <v>512</v>
      </c>
      <c r="C299" s="11" t="s">
        <v>35</v>
      </c>
      <c r="D299" s="31">
        <v>45992</v>
      </c>
      <c r="E299" s="46">
        <v>1000000</v>
      </c>
    </row>
    <row r="300" spans="1:5" x14ac:dyDescent="0.25">
      <c r="A300" s="7" t="s">
        <v>19</v>
      </c>
      <c r="B300" s="11" t="s">
        <v>513</v>
      </c>
      <c r="C300" s="11" t="s">
        <v>36</v>
      </c>
      <c r="D300" s="31">
        <v>46023</v>
      </c>
      <c r="E300" s="46">
        <v>80000000</v>
      </c>
    </row>
    <row r="301" spans="1:5" x14ac:dyDescent="0.25">
      <c r="A301" s="7" t="s">
        <v>19</v>
      </c>
      <c r="B301" s="11" t="s">
        <v>514</v>
      </c>
      <c r="C301" s="11" t="s">
        <v>36</v>
      </c>
      <c r="D301" s="31">
        <v>46235</v>
      </c>
      <c r="E301" s="46">
        <v>1200000</v>
      </c>
    </row>
    <row r="302" spans="1:5" x14ac:dyDescent="0.25">
      <c r="A302" s="7" t="s">
        <v>19</v>
      </c>
      <c r="B302" s="11" t="s">
        <v>515</v>
      </c>
      <c r="C302" s="11" t="s">
        <v>36</v>
      </c>
      <c r="D302" s="31">
        <v>45962</v>
      </c>
      <c r="E302" s="47">
        <v>10000000</v>
      </c>
    </row>
    <row r="303" spans="1:5" x14ac:dyDescent="0.25">
      <c r="A303" s="7" t="s">
        <v>19</v>
      </c>
      <c r="B303" s="11" t="s">
        <v>516</v>
      </c>
      <c r="C303" s="11" t="s">
        <v>38</v>
      </c>
      <c r="D303" s="31">
        <v>45931</v>
      </c>
      <c r="E303" s="46">
        <v>80000</v>
      </c>
    </row>
    <row r="304" spans="1:5" x14ac:dyDescent="0.25">
      <c r="A304" s="7" t="s">
        <v>19</v>
      </c>
      <c r="B304" s="11" t="s">
        <v>517</v>
      </c>
      <c r="C304" s="11" t="s">
        <v>190</v>
      </c>
      <c r="D304" s="29" t="s">
        <v>190</v>
      </c>
      <c r="E304" s="46" t="s">
        <v>190</v>
      </c>
    </row>
    <row r="305" spans="1:5" x14ac:dyDescent="0.25">
      <c r="A305" s="7" t="s">
        <v>19</v>
      </c>
      <c r="B305" s="11" t="s">
        <v>518</v>
      </c>
      <c r="C305" s="11" t="s">
        <v>38</v>
      </c>
      <c r="D305" s="31">
        <v>45962</v>
      </c>
      <c r="E305" s="46">
        <v>73000</v>
      </c>
    </row>
    <row r="306" spans="1:5" x14ac:dyDescent="0.25">
      <c r="A306" s="7" t="s">
        <v>19</v>
      </c>
      <c r="B306" s="11" t="s">
        <v>519</v>
      </c>
      <c r="C306" s="11" t="s">
        <v>34</v>
      </c>
      <c r="D306" s="31">
        <v>45962</v>
      </c>
      <c r="E306" s="46">
        <v>25000</v>
      </c>
    </row>
    <row r="307" spans="1:5" x14ac:dyDescent="0.25">
      <c r="A307" s="7" t="s">
        <v>19</v>
      </c>
      <c r="B307" s="11" t="s">
        <v>520</v>
      </c>
      <c r="C307" s="11" t="s">
        <v>36</v>
      </c>
      <c r="D307" s="31">
        <v>45931</v>
      </c>
      <c r="E307" s="46">
        <v>1000000</v>
      </c>
    </row>
    <row r="308" spans="1:5" x14ac:dyDescent="0.25">
      <c r="A308" s="7" t="s">
        <v>19</v>
      </c>
      <c r="B308" s="11" t="s">
        <v>521</v>
      </c>
      <c r="C308" s="11" t="s">
        <v>38</v>
      </c>
      <c r="D308" s="31">
        <v>45962</v>
      </c>
      <c r="E308" s="46">
        <v>12000</v>
      </c>
    </row>
    <row r="309" spans="1:5" x14ac:dyDescent="0.25">
      <c r="A309" s="7" t="s">
        <v>19</v>
      </c>
      <c r="B309" s="11" t="s">
        <v>522</v>
      </c>
      <c r="C309" s="11" t="s">
        <v>38</v>
      </c>
      <c r="D309" s="31">
        <v>45962</v>
      </c>
      <c r="E309" s="46">
        <v>67936</v>
      </c>
    </row>
    <row r="310" spans="1:5" x14ac:dyDescent="0.25">
      <c r="A310" s="7" t="s">
        <v>19</v>
      </c>
      <c r="B310" s="11" t="s">
        <v>523</v>
      </c>
      <c r="C310" s="11" t="s">
        <v>36</v>
      </c>
      <c r="D310" s="31">
        <v>45931</v>
      </c>
      <c r="E310" s="46">
        <v>60500</v>
      </c>
    </row>
    <row r="311" spans="1:5" x14ac:dyDescent="0.25">
      <c r="A311" s="7" t="s">
        <v>19</v>
      </c>
      <c r="B311" s="11" t="s">
        <v>524</v>
      </c>
      <c r="C311" s="11" t="s">
        <v>36</v>
      </c>
      <c r="D311" s="31">
        <v>45931</v>
      </c>
      <c r="E311" s="46">
        <v>500000</v>
      </c>
    </row>
    <row r="312" spans="1:5" x14ac:dyDescent="0.25">
      <c r="A312" s="7" t="s">
        <v>19</v>
      </c>
      <c r="B312" s="11" t="s">
        <v>525</v>
      </c>
      <c r="C312" s="11" t="s">
        <v>36</v>
      </c>
      <c r="D312" s="31">
        <v>45962</v>
      </c>
      <c r="E312" s="46">
        <v>25200000</v>
      </c>
    </row>
    <row r="313" spans="1:5" ht="27.6" x14ac:dyDescent="0.25">
      <c r="A313" s="7" t="s">
        <v>19</v>
      </c>
      <c r="B313" s="18" t="s">
        <v>526</v>
      </c>
      <c r="C313" s="18" t="s">
        <v>36</v>
      </c>
      <c r="D313" s="20">
        <v>46113</v>
      </c>
      <c r="E313" s="47">
        <v>300000</v>
      </c>
    </row>
    <row r="314" spans="1:5" x14ac:dyDescent="0.25">
      <c r="A314" s="7" t="s">
        <v>19</v>
      </c>
      <c r="B314" s="11" t="s">
        <v>527</v>
      </c>
      <c r="C314" s="11" t="s">
        <v>36</v>
      </c>
      <c r="D314" s="31">
        <v>45931</v>
      </c>
      <c r="E314" s="46">
        <v>39276</v>
      </c>
    </row>
    <row r="315" spans="1:5" x14ac:dyDescent="0.25">
      <c r="A315" s="7" t="s">
        <v>19</v>
      </c>
      <c r="B315" s="18" t="s">
        <v>528</v>
      </c>
      <c r="C315" s="18" t="s">
        <v>36</v>
      </c>
      <c r="D315" s="20">
        <v>46112</v>
      </c>
      <c r="E315" s="47">
        <v>196612</v>
      </c>
    </row>
    <row r="316" spans="1:5" x14ac:dyDescent="0.25">
      <c r="A316" s="7" t="s">
        <v>19</v>
      </c>
      <c r="B316" s="18" t="s">
        <v>529</v>
      </c>
      <c r="C316" s="18" t="s">
        <v>36</v>
      </c>
      <c r="D316" s="20">
        <v>45899</v>
      </c>
      <c r="E316" s="47">
        <v>49000</v>
      </c>
    </row>
    <row r="317" spans="1:5" x14ac:dyDescent="0.25">
      <c r="A317" s="7" t="s">
        <v>19</v>
      </c>
      <c r="B317" s="11" t="s">
        <v>530</v>
      </c>
      <c r="C317" s="11" t="s">
        <v>38</v>
      </c>
      <c r="D317" s="31">
        <v>45992</v>
      </c>
      <c r="E317" s="46">
        <v>30000</v>
      </c>
    </row>
    <row r="318" spans="1:5" x14ac:dyDescent="0.25">
      <c r="A318" s="7" t="s">
        <v>19</v>
      </c>
      <c r="B318" s="11" t="s">
        <v>531</v>
      </c>
      <c r="C318" s="11" t="s">
        <v>33</v>
      </c>
      <c r="D318" s="31">
        <v>46006</v>
      </c>
      <c r="E318" s="46">
        <v>32000</v>
      </c>
    </row>
    <row r="319" spans="1:5" x14ac:dyDescent="0.25">
      <c r="A319" s="7" t="s">
        <v>19</v>
      </c>
      <c r="B319" s="11" t="s">
        <v>532</v>
      </c>
      <c r="C319" s="11" t="s">
        <v>36</v>
      </c>
      <c r="D319" s="31">
        <v>46054</v>
      </c>
      <c r="E319" s="46">
        <v>1400000</v>
      </c>
    </row>
    <row r="320" spans="1:5" x14ac:dyDescent="0.25">
      <c r="A320" s="7" t="s">
        <v>19</v>
      </c>
      <c r="B320" s="11" t="s">
        <v>533</v>
      </c>
      <c r="C320" s="11" t="s">
        <v>33</v>
      </c>
      <c r="D320" s="31">
        <v>45900</v>
      </c>
      <c r="E320" s="46">
        <v>14500</v>
      </c>
    </row>
    <row r="321" spans="1:5" x14ac:dyDescent="0.25">
      <c r="A321" s="7" t="s">
        <v>19</v>
      </c>
      <c r="B321" s="11" t="s">
        <v>534</v>
      </c>
      <c r="C321" s="11" t="s">
        <v>38</v>
      </c>
      <c r="D321" s="31">
        <v>45931</v>
      </c>
      <c r="E321" s="46">
        <v>60000</v>
      </c>
    </row>
    <row r="322" spans="1:5" x14ac:dyDescent="0.25">
      <c r="A322" s="7" t="s">
        <v>19</v>
      </c>
      <c r="B322" s="11" t="s">
        <v>535</v>
      </c>
      <c r="C322" s="11" t="s">
        <v>33</v>
      </c>
      <c r="D322" s="31">
        <v>45901</v>
      </c>
      <c r="E322" s="46">
        <v>25000</v>
      </c>
    </row>
    <row r="323" spans="1:5" x14ac:dyDescent="0.25">
      <c r="A323" s="7" t="s">
        <v>19</v>
      </c>
      <c r="B323" s="11" t="s">
        <v>536</v>
      </c>
      <c r="C323" s="11" t="s">
        <v>33</v>
      </c>
      <c r="D323" s="31">
        <v>45901</v>
      </c>
      <c r="E323" s="46">
        <v>22520</v>
      </c>
    </row>
    <row r="324" spans="1:5" x14ac:dyDescent="0.25">
      <c r="A324" s="7" t="s">
        <v>19</v>
      </c>
      <c r="B324" s="11" t="s">
        <v>537</v>
      </c>
      <c r="C324" s="11" t="s">
        <v>38</v>
      </c>
      <c r="D324" s="31">
        <v>45992</v>
      </c>
      <c r="E324" s="46">
        <v>160000</v>
      </c>
    </row>
    <row r="325" spans="1:5" x14ac:dyDescent="0.25">
      <c r="A325" s="7" t="s">
        <v>19</v>
      </c>
      <c r="B325" s="11" t="s">
        <v>538</v>
      </c>
      <c r="C325" s="11" t="s">
        <v>36</v>
      </c>
      <c r="D325" s="31">
        <v>45992</v>
      </c>
      <c r="E325" s="46">
        <v>50000</v>
      </c>
    </row>
    <row r="326" spans="1:5" x14ac:dyDescent="0.25">
      <c r="A326" s="7" t="s">
        <v>19</v>
      </c>
      <c r="B326" s="11" t="s">
        <v>539</v>
      </c>
      <c r="C326" s="11" t="s">
        <v>36</v>
      </c>
      <c r="D326" s="29" t="s">
        <v>190</v>
      </c>
      <c r="E326" s="46">
        <v>2500000</v>
      </c>
    </row>
    <row r="327" spans="1:5" x14ac:dyDescent="0.25">
      <c r="A327" s="7" t="s">
        <v>19</v>
      </c>
      <c r="B327" s="11" t="s">
        <v>540</v>
      </c>
      <c r="C327" s="11" t="s">
        <v>36</v>
      </c>
      <c r="D327" s="31">
        <v>45992</v>
      </c>
      <c r="E327" s="46" t="s">
        <v>190</v>
      </c>
    </row>
    <row r="328" spans="1:5" x14ac:dyDescent="0.25">
      <c r="A328" s="7" t="s">
        <v>19</v>
      </c>
      <c r="B328" s="11" t="s">
        <v>541</v>
      </c>
      <c r="C328" s="11" t="s">
        <v>36</v>
      </c>
      <c r="D328" s="31">
        <v>45992</v>
      </c>
      <c r="E328" s="46">
        <v>950580</v>
      </c>
    </row>
    <row r="329" spans="1:5" x14ac:dyDescent="0.25">
      <c r="A329" s="7" t="s">
        <v>19</v>
      </c>
      <c r="B329" s="11" t="s">
        <v>542</v>
      </c>
      <c r="C329" s="11" t="s">
        <v>34</v>
      </c>
      <c r="D329" s="31">
        <v>45931</v>
      </c>
      <c r="E329" s="46">
        <v>25000</v>
      </c>
    </row>
    <row r="330" spans="1:5" x14ac:dyDescent="0.25">
      <c r="A330" s="7" t="s">
        <v>19</v>
      </c>
      <c r="B330" s="11" t="s">
        <v>543</v>
      </c>
      <c r="C330" s="11" t="s">
        <v>36</v>
      </c>
      <c r="D330" s="31">
        <v>45993</v>
      </c>
      <c r="E330" s="46">
        <v>175000</v>
      </c>
    </row>
    <row r="331" spans="1:5" x14ac:dyDescent="0.25">
      <c r="A331" s="7" t="s">
        <v>19</v>
      </c>
      <c r="B331" s="11" t="s">
        <v>544</v>
      </c>
      <c r="C331" s="11" t="s">
        <v>38</v>
      </c>
      <c r="D331" s="31">
        <v>45931</v>
      </c>
      <c r="E331" s="46">
        <v>11900</v>
      </c>
    </row>
    <row r="332" spans="1:5" x14ac:dyDescent="0.25">
      <c r="A332" s="7" t="s">
        <v>19</v>
      </c>
      <c r="B332" s="11" t="s">
        <v>545</v>
      </c>
      <c r="C332" s="11" t="s">
        <v>38</v>
      </c>
      <c r="D332" s="31">
        <v>46023</v>
      </c>
      <c r="E332" s="46">
        <v>15000</v>
      </c>
    </row>
    <row r="333" spans="1:5" x14ac:dyDescent="0.25">
      <c r="A333" s="7" t="s">
        <v>19</v>
      </c>
      <c r="B333" s="11" t="s">
        <v>546</v>
      </c>
      <c r="C333" s="11" t="s">
        <v>38</v>
      </c>
      <c r="D333" s="31">
        <v>46023</v>
      </c>
      <c r="E333" s="46">
        <v>40000</v>
      </c>
    </row>
    <row r="334" spans="1:5" x14ac:dyDescent="0.25">
      <c r="A334" s="7" t="s">
        <v>19</v>
      </c>
      <c r="B334" s="11" t="s">
        <v>547</v>
      </c>
      <c r="C334" s="11" t="s">
        <v>38</v>
      </c>
      <c r="D334" s="31">
        <v>45931</v>
      </c>
      <c r="E334" s="46">
        <v>18500</v>
      </c>
    </row>
    <row r="335" spans="1:5" x14ac:dyDescent="0.25">
      <c r="A335" s="7" t="s">
        <v>19</v>
      </c>
      <c r="B335" s="11" t="s">
        <v>548</v>
      </c>
      <c r="C335" s="11" t="s">
        <v>36</v>
      </c>
      <c r="D335" s="31">
        <v>46023</v>
      </c>
      <c r="E335" s="46">
        <v>50000000</v>
      </c>
    </row>
    <row r="336" spans="1:5" x14ac:dyDescent="0.25">
      <c r="A336" s="7" t="s">
        <v>19</v>
      </c>
      <c r="B336" s="11" t="s">
        <v>549</v>
      </c>
      <c r="C336" s="11" t="s">
        <v>36</v>
      </c>
      <c r="D336" s="31">
        <v>46023</v>
      </c>
      <c r="E336" s="46">
        <v>1000000</v>
      </c>
    </row>
    <row r="337" spans="1:5" x14ac:dyDescent="0.25">
      <c r="A337" s="7" t="s">
        <v>20</v>
      </c>
      <c r="B337" s="7" t="s">
        <v>322</v>
      </c>
      <c r="C337" s="7" t="s">
        <v>33</v>
      </c>
      <c r="D337" s="9">
        <v>46023</v>
      </c>
      <c r="E337" s="15">
        <v>96000</v>
      </c>
    </row>
    <row r="338" spans="1:5" x14ac:dyDescent="0.25">
      <c r="A338" s="7" t="s">
        <v>20</v>
      </c>
      <c r="B338" s="7" t="s">
        <v>323</v>
      </c>
      <c r="C338" s="7" t="s">
        <v>33</v>
      </c>
      <c r="D338" s="9">
        <v>46569</v>
      </c>
      <c r="E338" s="15">
        <v>15713.6</v>
      </c>
    </row>
    <row r="339" spans="1:5" x14ac:dyDescent="0.25">
      <c r="A339" s="7" t="s">
        <v>20</v>
      </c>
      <c r="B339" s="7" t="s">
        <v>324</v>
      </c>
      <c r="C339" s="7" t="s">
        <v>37</v>
      </c>
      <c r="D339" s="9">
        <v>46143</v>
      </c>
      <c r="E339" s="15">
        <v>610</v>
      </c>
    </row>
    <row r="340" spans="1:5" x14ac:dyDescent="0.25">
      <c r="A340" s="7" t="s">
        <v>20</v>
      </c>
      <c r="B340" s="7" t="s">
        <v>325</v>
      </c>
      <c r="C340" s="7" t="s">
        <v>34</v>
      </c>
      <c r="D340" s="9">
        <v>46174</v>
      </c>
      <c r="E340" s="15">
        <v>2875.61</v>
      </c>
    </row>
    <row r="341" spans="1:5" x14ac:dyDescent="0.25">
      <c r="A341" s="7" t="s">
        <v>20</v>
      </c>
      <c r="B341" s="7" t="s">
        <v>326</v>
      </c>
      <c r="C341" s="7" t="s">
        <v>33</v>
      </c>
      <c r="D341" s="9">
        <v>46143</v>
      </c>
      <c r="E341" s="15">
        <v>2532.2399999999998</v>
      </c>
    </row>
    <row r="342" spans="1:5" x14ac:dyDescent="0.25">
      <c r="A342" s="7" t="s">
        <v>20</v>
      </c>
      <c r="B342" s="7" t="s">
        <v>327</v>
      </c>
      <c r="C342" s="7" t="s">
        <v>33</v>
      </c>
      <c r="D342" s="9">
        <v>46174</v>
      </c>
      <c r="E342" s="15">
        <v>2574.09</v>
      </c>
    </row>
    <row r="343" spans="1:5" x14ac:dyDescent="0.25">
      <c r="A343" s="7" t="s">
        <v>20</v>
      </c>
      <c r="B343" s="7" t="s">
        <v>328</v>
      </c>
      <c r="C343" s="7" t="s">
        <v>37</v>
      </c>
      <c r="D343" s="9">
        <v>46023</v>
      </c>
      <c r="E343" s="15">
        <v>2060</v>
      </c>
    </row>
    <row r="344" spans="1:5" x14ac:dyDescent="0.25">
      <c r="A344" s="7" t="s">
        <v>20</v>
      </c>
      <c r="B344" s="7" t="s">
        <v>329</v>
      </c>
      <c r="C344" s="7" t="s">
        <v>37</v>
      </c>
      <c r="D344" s="9">
        <v>45931</v>
      </c>
      <c r="E344" s="15">
        <v>750</v>
      </c>
    </row>
    <row r="345" spans="1:5" x14ac:dyDescent="0.25">
      <c r="A345" s="7" t="s">
        <v>20</v>
      </c>
      <c r="B345" s="7" t="s">
        <v>330</v>
      </c>
      <c r="C345" s="7" t="s">
        <v>33</v>
      </c>
      <c r="D345" s="9">
        <v>45962</v>
      </c>
      <c r="E345" s="15">
        <v>3100</v>
      </c>
    </row>
    <row r="346" spans="1:5" x14ac:dyDescent="0.25">
      <c r="A346" s="7" t="s">
        <v>20</v>
      </c>
      <c r="B346" s="7" t="s">
        <v>331</v>
      </c>
      <c r="C346" s="7" t="s">
        <v>37</v>
      </c>
      <c r="D346" s="9">
        <v>46022</v>
      </c>
      <c r="E346" s="15">
        <v>3375</v>
      </c>
    </row>
    <row r="347" spans="1:5" x14ac:dyDescent="0.25">
      <c r="A347" s="7" t="s">
        <v>20</v>
      </c>
      <c r="B347" s="7" t="s">
        <v>332</v>
      </c>
      <c r="C347" s="7" t="s">
        <v>34</v>
      </c>
      <c r="D347" s="9">
        <v>46044</v>
      </c>
      <c r="E347" s="15">
        <v>16198</v>
      </c>
    </row>
    <row r="348" spans="1:5" x14ac:dyDescent="0.25">
      <c r="A348" s="7" t="s">
        <v>20</v>
      </c>
      <c r="B348" s="7" t="s">
        <v>333</v>
      </c>
      <c r="C348" s="7" t="s">
        <v>37</v>
      </c>
      <c r="D348" s="9">
        <v>45931</v>
      </c>
      <c r="E348" s="15">
        <v>100</v>
      </c>
    </row>
    <row r="349" spans="1:5" x14ac:dyDescent="0.25">
      <c r="A349" s="7" t="s">
        <v>20</v>
      </c>
      <c r="B349" s="7" t="s">
        <v>334</v>
      </c>
      <c r="C349" s="7" t="s">
        <v>37</v>
      </c>
      <c r="D349" s="10" t="s">
        <v>335</v>
      </c>
      <c r="E349" s="15">
        <v>800</v>
      </c>
    </row>
    <row r="350" spans="1:5" x14ac:dyDescent="0.25">
      <c r="A350" s="7" t="s">
        <v>20</v>
      </c>
      <c r="B350" s="7" t="s">
        <v>336</v>
      </c>
      <c r="C350" s="7" t="s">
        <v>38</v>
      </c>
      <c r="D350" s="9">
        <v>46082</v>
      </c>
      <c r="E350" s="15">
        <v>20000</v>
      </c>
    </row>
    <row r="351" spans="1:5" x14ac:dyDescent="0.25">
      <c r="A351" s="7" t="s">
        <v>20</v>
      </c>
      <c r="B351" s="7" t="s">
        <v>337</v>
      </c>
      <c r="C351" s="7" t="s">
        <v>34</v>
      </c>
      <c r="D351" s="9">
        <v>46174</v>
      </c>
      <c r="E351" s="15">
        <v>33714.519999999997</v>
      </c>
    </row>
    <row r="352" spans="1:5" x14ac:dyDescent="0.25">
      <c r="A352" s="7" t="s">
        <v>20</v>
      </c>
      <c r="B352" s="7" t="s">
        <v>338</v>
      </c>
      <c r="C352" s="7" t="s">
        <v>38</v>
      </c>
      <c r="D352" s="9">
        <v>46174</v>
      </c>
      <c r="E352" s="15">
        <v>3595</v>
      </c>
    </row>
    <row r="353" spans="1:5" x14ac:dyDescent="0.25">
      <c r="A353" s="7" t="s">
        <v>20</v>
      </c>
      <c r="B353" s="7" t="s">
        <v>339</v>
      </c>
      <c r="C353" s="7" t="s">
        <v>36</v>
      </c>
      <c r="D353" s="10" t="s">
        <v>340</v>
      </c>
      <c r="E353" s="15" t="s">
        <v>341</v>
      </c>
    </row>
    <row r="354" spans="1:5" ht="27.6" x14ac:dyDescent="0.25">
      <c r="A354" s="7" t="s">
        <v>20</v>
      </c>
      <c r="B354" s="8" t="s">
        <v>342</v>
      </c>
      <c r="C354" s="7" t="s">
        <v>36</v>
      </c>
      <c r="D354" s="10" t="s">
        <v>343</v>
      </c>
      <c r="E354" s="15" t="s">
        <v>341</v>
      </c>
    </row>
    <row r="355" spans="1:5" x14ac:dyDescent="0.25">
      <c r="A355" s="7" t="s">
        <v>20</v>
      </c>
      <c r="B355" s="7" t="s">
        <v>344</v>
      </c>
      <c r="C355" s="7" t="s">
        <v>33</v>
      </c>
      <c r="D355" s="9">
        <v>46023</v>
      </c>
      <c r="E355" s="15">
        <v>1710</v>
      </c>
    </row>
    <row r="356" spans="1:5" x14ac:dyDescent="0.25">
      <c r="A356" s="7" t="s">
        <v>20</v>
      </c>
      <c r="B356" s="7" t="s">
        <v>345</v>
      </c>
      <c r="C356" s="7" t="s">
        <v>36</v>
      </c>
      <c r="D356" s="9">
        <v>45901</v>
      </c>
      <c r="E356" s="15" t="s">
        <v>341</v>
      </c>
    </row>
    <row r="357" spans="1:5" x14ac:dyDescent="0.25">
      <c r="A357" s="7" t="s">
        <v>20</v>
      </c>
      <c r="B357" s="7" t="s">
        <v>346</v>
      </c>
      <c r="C357" s="7" t="s">
        <v>33</v>
      </c>
      <c r="D357" s="9">
        <v>46143</v>
      </c>
      <c r="E357" s="15">
        <v>52320</v>
      </c>
    </row>
    <row r="358" spans="1:5" x14ac:dyDescent="0.25">
      <c r="A358" s="7" t="s">
        <v>20</v>
      </c>
      <c r="B358" s="7" t="s">
        <v>347</v>
      </c>
      <c r="C358" s="7" t="s">
        <v>33</v>
      </c>
      <c r="D358" s="32">
        <v>46174</v>
      </c>
      <c r="E358" s="15">
        <v>40816</v>
      </c>
    </row>
    <row r="359" spans="1:5" x14ac:dyDescent="0.25">
      <c r="A359" s="7" t="s">
        <v>20</v>
      </c>
      <c r="B359" s="7" t="s">
        <v>348</v>
      </c>
      <c r="C359" s="7" t="s">
        <v>33</v>
      </c>
      <c r="D359" s="9">
        <v>45901</v>
      </c>
      <c r="E359" s="15">
        <v>4300</v>
      </c>
    </row>
    <row r="360" spans="1:5" x14ac:dyDescent="0.25">
      <c r="A360" s="7" t="s">
        <v>20</v>
      </c>
      <c r="B360" s="7" t="s">
        <v>349</v>
      </c>
      <c r="C360" s="7" t="s">
        <v>34</v>
      </c>
      <c r="D360" s="9">
        <v>46023</v>
      </c>
      <c r="E360" s="15">
        <v>16917.29</v>
      </c>
    </row>
    <row r="361" spans="1:5" x14ac:dyDescent="0.25">
      <c r="A361" s="7" t="s">
        <v>20</v>
      </c>
      <c r="B361" s="7" t="s">
        <v>350</v>
      </c>
      <c r="C361" s="7" t="s">
        <v>37</v>
      </c>
      <c r="D361" s="9">
        <v>46143</v>
      </c>
      <c r="E361" s="15">
        <v>450</v>
      </c>
    </row>
    <row r="362" spans="1:5" x14ac:dyDescent="0.25">
      <c r="A362" s="7" t="s">
        <v>20</v>
      </c>
      <c r="B362" s="7" t="s">
        <v>351</v>
      </c>
      <c r="C362" s="7" t="s">
        <v>34</v>
      </c>
      <c r="D362" s="9">
        <v>46174</v>
      </c>
      <c r="E362" s="15">
        <v>51513.75</v>
      </c>
    </row>
    <row r="363" spans="1:5" x14ac:dyDescent="0.25">
      <c r="A363" s="7" t="s">
        <v>20</v>
      </c>
      <c r="B363" s="7" t="s">
        <v>352</v>
      </c>
      <c r="C363" s="7" t="s">
        <v>34</v>
      </c>
      <c r="D363" s="9">
        <v>46082</v>
      </c>
      <c r="E363" s="48">
        <v>1224000</v>
      </c>
    </row>
    <row r="364" spans="1:5" x14ac:dyDescent="0.25">
      <c r="A364" s="56" t="s">
        <v>21</v>
      </c>
      <c r="B364" s="53" t="s">
        <v>707</v>
      </c>
      <c r="C364" s="53" t="s">
        <v>36</v>
      </c>
      <c r="D364" s="59"/>
      <c r="E364" s="63">
        <v>734000</v>
      </c>
    </row>
    <row r="365" spans="1:5" x14ac:dyDescent="0.25">
      <c r="A365" s="56" t="s">
        <v>21</v>
      </c>
      <c r="B365" s="53" t="s">
        <v>708</v>
      </c>
      <c r="C365" s="53" t="s">
        <v>36</v>
      </c>
      <c r="D365" s="59"/>
      <c r="E365" s="63">
        <v>300000</v>
      </c>
    </row>
    <row r="366" spans="1:5" x14ac:dyDescent="0.25">
      <c r="A366" s="56" t="s">
        <v>21</v>
      </c>
      <c r="B366" s="53" t="s">
        <v>709</v>
      </c>
      <c r="C366" s="53" t="s">
        <v>36</v>
      </c>
      <c r="D366" s="59"/>
      <c r="E366" s="63">
        <v>300000</v>
      </c>
    </row>
    <row r="367" spans="1:5" x14ac:dyDescent="0.25">
      <c r="A367" s="56" t="s">
        <v>21</v>
      </c>
      <c r="B367" s="53" t="s">
        <v>710</v>
      </c>
      <c r="C367" s="53"/>
      <c r="D367" s="59"/>
      <c r="E367" s="63">
        <v>200000</v>
      </c>
    </row>
    <row r="368" spans="1:5" x14ac:dyDescent="0.25">
      <c r="A368" s="56" t="s">
        <v>21</v>
      </c>
      <c r="B368" s="53" t="s">
        <v>711</v>
      </c>
      <c r="C368" s="53" t="s">
        <v>36</v>
      </c>
      <c r="D368" s="59">
        <v>45915</v>
      </c>
      <c r="E368" s="63">
        <v>120000</v>
      </c>
    </row>
    <row r="369" spans="1:5" x14ac:dyDescent="0.25">
      <c r="A369" s="56" t="s">
        <v>21</v>
      </c>
      <c r="B369" s="53" t="s">
        <v>712</v>
      </c>
      <c r="C369" s="53" t="s">
        <v>36</v>
      </c>
      <c r="D369" s="59"/>
      <c r="E369" s="63">
        <v>110000</v>
      </c>
    </row>
    <row r="370" spans="1:5" x14ac:dyDescent="0.25">
      <c r="A370" s="56" t="s">
        <v>21</v>
      </c>
      <c r="B370" s="53" t="s">
        <v>713</v>
      </c>
      <c r="C370" s="53" t="s">
        <v>38</v>
      </c>
      <c r="D370" s="59"/>
      <c r="E370" s="63">
        <v>67000</v>
      </c>
    </row>
    <row r="371" spans="1:5" x14ac:dyDescent="0.25">
      <c r="A371" s="56" t="s">
        <v>21</v>
      </c>
      <c r="B371" s="53" t="s">
        <v>714</v>
      </c>
      <c r="C371" s="53" t="s">
        <v>34</v>
      </c>
      <c r="D371" s="59"/>
      <c r="E371" s="63">
        <v>50000</v>
      </c>
    </row>
    <row r="372" spans="1:5" x14ac:dyDescent="0.25">
      <c r="A372" s="56" t="s">
        <v>21</v>
      </c>
      <c r="B372" s="53" t="s">
        <v>715</v>
      </c>
      <c r="C372" s="53" t="s">
        <v>35</v>
      </c>
      <c r="D372" s="59"/>
      <c r="E372" s="63">
        <v>50000</v>
      </c>
    </row>
    <row r="373" spans="1:5" x14ac:dyDescent="0.25">
      <c r="A373" s="56" t="s">
        <v>21</v>
      </c>
      <c r="B373" s="53" t="s">
        <v>716</v>
      </c>
      <c r="C373" s="53"/>
      <c r="D373" s="59"/>
      <c r="E373" s="64">
        <v>50000</v>
      </c>
    </row>
    <row r="374" spans="1:5" ht="27.6" x14ac:dyDescent="0.25">
      <c r="A374" s="56" t="s">
        <v>21</v>
      </c>
      <c r="B374" s="55" t="s">
        <v>717</v>
      </c>
      <c r="C374" s="53" t="s">
        <v>34</v>
      </c>
      <c r="D374" s="59">
        <v>45901</v>
      </c>
      <c r="E374" s="63">
        <v>34595</v>
      </c>
    </row>
    <row r="375" spans="1:5" x14ac:dyDescent="0.25">
      <c r="A375" s="56" t="s">
        <v>21</v>
      </c>
      <c r="B375" s="56" t="s">
        <v>718</v>
      </c>
      <c r="C375" s="56" t="s">
        <v>36</v>
      </c>
      <c r="D375" s="60" t="s">
        <v>719</v>
      </c>
      <c r="E375" s="65">
        <f>77000+(49200*9)</f>
        <v>519800</v>
      </c>
    </row>
    <row r="376" spans="1:5" x14ac:dyDescent="0.25">
      <c r="A376" s="56" t="s">
        <v>21</v>
      </c>
      <c r="B376" s="56" t="s">
        <v>720</v>
      </c>
      <c r="C376" s="56" t="s">
        <v>35</v>
      </c>
      <c r="D376" s="60">
        <v>45703</v>
      </c>
      <c r="E376" s="65">
        <v>1220596.6399999999</v>
      </c>
    </row>
    <row r="377" spans="1:5" x14ac:dyDescent="0.25">
      <c r="A377" s="56" t="s">
        <v>21</v>
      </c>
      <c r="B377" s="56" t="s">
        <v>721</v>
      </c>
      <c r="C377" s="56" t="s">
        <v>35</v>
      </c>
      <c r="D377" s="60">
        <v>45899</v>
      </c>
      <c r="E377" s="65">
        <v>20000</v>
      </c>
    </row>
    <row r="378" spans="1:5" x14ac:dyDescent="0.25">
      <c r="A378" s="56" t="s">
        <v>21</v>
      </c>
      <c r="B378" s="56" t="s">
        <v>722</v>
      </c>
      <c r="C378" s="56" t="s">
        <v>35</v>
      </c>
      <c r="D378" s="60">
        <v>45859</v>
      </c>
      <c r="E378" s="65">
        <v>1683226.5</v>
      </c>
    </row>
    <row r="379" spans="1:5" x14ac:dyDescent="0.25">
      <c r="A379" s="56" t="s">
        <v>21</v>
      </c>
      <c r="B379" s="56" t="s">
        <v>723</v>
      </c>
      <c r="C379" s="56" t="s">
        <v>35</v>
      </c>
      <c r="D379" s="60">
        <v>45859</v>
      </c>
      <c r="E379" s="65">
        <v>1047972</v>
      </c>
    </row>
    <row r="380" spans="1:5" x14ac:dyDescent="0.25">
      <c r="A380" s="56" t="s">
        <v>21</v>
      </c>
      <c r="B380" s="56" t="s">
        <v>724</v>
      </c>
      <c r="C380" s="56" t="s">
        <v>35</v>
      </c>
      <c r="D380" s="60">
        <v>45841</v>
      </c>
      <c r="E380" s="65">
        <v>500969</v>
      </c>
    </row>
    <row r="381" spans="1:5" x14ac:dyDescent="0.25">
      <c r="A381" s="56" t="s">
        <v>21</v>
      </c>
      <c r="B381" s="56" t="s">
        <v>725</v>
      </c>
      <c r="C381" s="56" t="s">
        <v>38</v>
      </c>
      <c r="D381" s="60">
        <v>45867</v>
      </c>
      <c r="E381" s="65">
        <v>99990</v>
      </c>
    </row>
    <row r="382" spans="1:5" x14ac:dyDescent="0.25">
      <c r="A382" s="56" t="s">
        <v>21</v>
      </c>
      <c r="B382" s="56" t="s">
        <v>726</v>
      </c>
      <c r="C382" s="56" t="s">
        <v>38</v>
      </c>
      <c r="D382" s="60">
        <v>45867</v>
      </c>
      <c r="E382" s="65">
        <v>99990</v>
      </c>
    </row>
    <row r="383" spans="1:5" x14ac:dyDescent="0.25">
      <c r="A383" s="56" t="s">
        <v>21</v>
      </c>
      <c r="B383" s="56" t="s">
        <v>727</v>
      </c>
      <c r="C383" s="56" t="s">
        <v>35</v>
      </c>
      <c r="D383" s="60">
        <v>46006</v>
      </c>
      <c r="E383" s="65">
        <v>1000000</v>
      </c>
    </row>
    <row r="384" spans="1:5" x14ac:dyDescent="0.25">
      <c r="A384" s="56" t="s">
        <v>21</v>
      </c>
      <c r="B384" s="56" t="s">
        <v>728</v>
      </c>
      <c r="C384" s="56" t="s">
        <v>38</v>
      </c>
      <c r="D384" s="60">
        <v>46023</v>
      </c>
      <c r="E384" s="65">
        <v>80000</v>
      </c>
    </row>
    <row r="385" spans="1:5" x14ac:dyDescent="0.25">
      <c r="A385" s="56" t="s">
        <v>21</v>
      </c>
      <c r="B385" s="56" t="s">
        <v>729</v>
      </c>
      <c r="C385" s="56" t="s">
        <v>35</v>
      </c>
      <c r="D385" s="60">
        <v>46054</v>
      </c>
      <c r="E385" s="65">
        <v>60000</v>
      </c>
    </row>
    <row r="386" spans="1:5" x14ac:dyDescent="0.25">
      <c r="A386" s="56" t="s">
        <v>21</v>
      </c>
      <c r="B386" s="56" t="s">
        <v>730</v>
      </c>
      <c r="C386" s="56" t="s">
        <v>35</v>
      </c>
      <c r="D386" s="60">
        <v>45992</v>
      </c>
      <c r="E386" s="65">
        <v>45000</v>
      </c>
    </row>
    <row r="387" spans="1:5" x14ac:dyDescent="0.25">
      <c r="A387" s="56" t="s">
        <v>21</v>
      </c>
      <c r="B387" s="56" t="s">
        <v>731</v>
      </c>
      <c r="C387" s="56" t="s">
        <v>35</v>
      </c>
      <c r="D387" s="60">
        <v>46096</v>
      </c>
      <c r="E387" s="65">
        <v>40000</v>
      </c>
    </row>
    <row r="388" spans="1:5" x14ac:dyDescent="0.25">
      <c r="A388" s="56" t="s">
        <v>21</v>
      </c>
      <c r="B388" s="56" t="s">
        <v>732</v>
      </c>
      <c r="C388" s="56" t="s">
        <v>38</v>
      </c>
      <c r="D388" s="60">
        <v>45931</v>
      </c>
      <c r="E388" s="65">
        <v>20000</v>
      </c>
    </row>
    <row r="389" spans="1:5" x14ac:dyDescent="0.25">
      <c r="A389" s="56" t="s">
        <v>21</v>
      </c>
      <c r="B389" s="56" t="s">
        <v>733</v>
      </c>
      <c r="C389" s="56" t="s">
        <v>38</v>
      </c>
      <c r="D389" s="60">
        <v>45931</v>
      </c>
      <c r="E389" s="65">
        <v>20000</v>
      </c>
    </row>
    <row r="390" spans="1:5" x14ac:dyDescent="0.25">
      <c r="A390" s="56" t="s">
        <v>21</v>
      </c>
      <c r="B390" s="56" t="s">
        <v>734</v>
      </c>
      <c r="C390" s="56" t="s">
        <v>38</v>
      </c>
      <c r="D390" s="60">
        <v>45931</v>
      </c>
      <c r="E390" s="65">
        <v>15000</v>
      </c>
    </row>
    <row r="391" spans="1:5" x14ac:dyDescent="0.25">
      <c r="A391" s="56" t="s">
        <v>21</v>
      </c>
      <c r="B391" s="56" t="s">
        <v>735</v>
      </c>
      <c r="C391" s="56"/>
      <c r="D391" s="60"/>
      <c r="E391" s="65">
        <v>350000</v>
      </c>
    </row>
    <row r="392" spans="1:5" x14ac:dyDescent="0.25">
      <c r="A392" s="56" t="s">
        <v>21</v>
      </c>
      <c r="B392" s="56" t="s">
        <v>736</v>
      </c>
      <c r="C392" s="56"/>
      <c r="D392" s="60"/>
      <c r="E392" s="65">
        <v>344892</v>
      </c>
    </row>
    <row r="393" spans="1:5" x14ac:dyDescent="0.25">
      <c r="A393" s="56" t="s">
        <v>21</v>
      </c>
      <c r="B393" s="56" t="s">
        <v>737</v>
      </c>
      <c r="C393" s="56"/>
      <c r="D393" s="60"/>
      <c r="E393" s="65">
        <v>200000</v>
      </c>
    </row>
    <row r="394" spans="1:5" x14ac:dyDescent="0.25">
      <c r="A394" s="56" t="s">
        <v>21</v>
      </c>
      <c r="B394" s="56" t="s">
        <v>738</v>
      </c>
      <c r="C394" s="56"/>
      <c r="D394" s="60"/>
      <c r="E394" s="65">
        <v>200000</v>
      </c>
    </row>
    <row r="395" spans="1:5" x14ac:dyDescent="0.25">
      <c r="A395" s="56" t="s">
        <v>21</v>
      </c>
      <c r="B395" s="56" t="s">
        <v>739</v>
      </c>
      <c r="C395" s="56"/>
      <c r="D395" s="60"/>
      <c r="E395" s="65">
        <v>176880</v>
      </c>
    </row>
    <row r="396" spans="1:5" x14ac:dyDescent="0.25">
      <c r="A396" s="56" t="s">
        <v>21</v>
      </c>
      <c r="B396" s="56" t="s">
        <v>740</v>
      </c>
      <c r="C396" s="56"/>
      <c r="D396" s="60"/>
      <c r="E396" s="65">
        <v>140000</v>
      </c>
    </row>
    <row r="397" spans="1:5" x14ac:dyDescent="0.25">
      <c r="A397" s="56" t="s">
        <v>21</v>
      </c>
      <c r="B397" s="56" t="s">
        <v>741</v>
      </c>
      <c r="C397" s="56"/>
      <c r="D397" s="60"/>
      <c r="E397" s="65">
        <v>130000</v>
      </c>
    </row>
    <row r="398" spans="1:5" x14ac:dyDescent="0.25">
      <c r="A398" s="56" t="s">
        <v>21</v>
      </c>
      <c r="B398" s="56" t="s">
        <v>742</v>
      </c>
      <c r="C398" s="56"/>
      <c r="D398" s="60"/>
      <c r="E398" s="65">
        <v>126000</v>
      </c>
    </row>
    <row r="399" spans="1:5" x14ac:dyDescent="0.25">
      <c r="A399" s="56" t="s">
        <v>21</v>
      </c>
      <c r="B399" s="56" t="s">
        <v>743</v>
      </c>
      <c r="C399" s="56"/>
      <c r="D399" s="60"/>
      <c r="E399" s="65">
        <v>90000</v>
      </c>
    </row>
    <row r="400" spans="1:5" x14ac:dyDescent="0.25">
      <c r="A400" s="56" t="s">
        <v>21</v>
      </c>
      <c r="B400" s="56" t="s">
        <v>744</v>
      </c>
      <c r="C400" s="56"/>
      <c r="D400" s="60"/>
      <c r="E400" s="65">
        <v>42000</v>
      </c>
    </row>
    <row r="401" spans="1:5" x14ac:dyDescent="0.25">
      <c r="A401" s="56" t="s">
        <v>21</v>
      </c>
      <c r="B401" s="56" t="s">
        <v>745</v>
      </c>
      <c r="C401" s="56"/>
      <c r="D401" s="60"/>
      <c r="E401" s="65">
        <v>42000</v>
      </c>
    </row>
    <row r="402" spans="1:5" x14ac:dyDescent="0.25">
      <c r="A402" s="56" t="s">
        <v>21</v>
      </c>
      <c r="B402" s="56" t="s">
        <v>746</v>
      </c>
      <c r="C402" s="56"/>
      <c r="D402" s="60"/>
      <c r="E402" s="65">
        <v>40000</v>
      </c>
    </row>
    <row r="403" spans="1:5" x14ac:dyDescent="0.25">
      <c r="A403" s="56" t="s">
        <v>21</v>
      </c>
      <c r="B403" s="56" t="s">
        <v>747</v>
      </c>
      <c r="C403" s="56"/>
      <c r="D403" s="60"/>
      <c r="E403" s="65">
        <v>30000</v>
      </c>
    </row>
    <row r="404" spans="1:5" x14ac:dyDescent="0.25">
      <c r="A404" s="56" t="s">
        <v>21</v>
      </c>
      <c r="B404" s="56" t="s">
        <v>748</v>
      </c>
      <c r="C404" s="56"/>
      <c r="D404" s="60"/>
      <c r="E404" s="65">
        <v>21000</v>
      </c>
    </row>
    <row r="405" spans="1:5" x14ac:dyDescent="0.25">
      <c r="A405" s="56" t="s">
        <v>21</v>
      </c>
      <c r="B405" s="56" t="s">
        <v>749</v>
      </c>
      <c r="C405" s="56"/>
      <c r="D405" s="60"/>
      <c r="E405" s="65">
        <v>20000</v>
      </c>
    </row>
    <row r="406" spans="1:5" x14ac:dyDescent="0.25">
      <c r="A406" s="56" t="s">
        <v>21</v>
      </c>
      <c r="B406" s="56" t="s">
        <v>750</v>
      </c>
      <c r="C406" s="56" t="s">
        <v>35</v>
      </c>
      <c r="D406" s="60">
        <v>45930</v>
      </c>
      <c r="E406" s="65">
        <v>400000</v>
      </c>
    </row>
    <row r="407" spans="1:5" x14ac:dyDescent="0.25">
      <c r="A407" s="56" t="s">
        <v>21</v>
      </c>
      <c r="B407" s="56" t="s">
        <v>751</v>
      </c>
      <c r="C407" s="56" t="s">
        <v>35</v>
      </c>
      <c r="D407" s="60">
        <v>45884</v>
      </c>
      <c r="E407" s="65">
        <v>200000</v>
      </c>
    </row>
    <row r="408" spans="1:5" x14ac:dyDescent="0.25">
      <c r="A408" s="56" t="s">
        <v>21</v>
      </c>
      <c r="B408" s="56" t="s">
        <v>752</v>
      </c>
      <c r="C408" s="56" t="s">
        <v>33</v>
      </c>
      <c r="D408" s="60">
        <v>45626</v>
      </c>
      <c r="E408" s="65">
        <v>150000</v>
      </c>
    </row>
    <row r="409" spans="1:5" x14ac:dyDescent="0.25">
      <c r="A409" s="56" t="s">
        <v>21</v>
      </c>
      <c r="B409" s="56" t="s">
        <v>753</v>
      </c>
      <c r="C409" s="56" t="s">
        <v>33</v>
      </c>
      <c r="D409" s="60">
        <v>45565</v>
      </c>
      <c r="E409" s="65">
        <v>45000</v>
      </c>
    </row>
    <row r="410" spans="1:5" x14ac:dyDescent="0.25">
      <c r="A410" s="56" t="s">
        <v>21</v>
      </c>
      <c r="B410" s="56" t="s">
        <v>754</v>
      </c>
      <c r="C410" s="56" t="s">
        <v>33</v>
      </c>
      <c r="D410" s="60">
        <v>46081</v>
      </c>
      <c r="E410" s="65">
        <v>35000</v>
      </c>
    </row>
    <row r="411" spans="1:5" x14ac:dyDescent="0.25">
      <c r="A411" s="56" t="s">
        <v>21</v>
      </c>
      <c r="B411" s="56" t="s">
        <v>755</v>
      </c>
      <c r="C411" s="56" t="s">
        <v>33</v>
      </c>
      <c r="D411" s="60">
        <v>45858</v>
      </c>
      <c r="E411" s="65">
        <v>26000</v>
      </c>
    </row>
    <row r="412" spans="1:5" x14ac:dyDescent="0.25">
      <c r="A412" s="56" t="s">
        <v>21</v>
      </c>
      <c r="B412" s="56" t="s">
        <v>756</v>
      </c>
      <c r="C412" s="56" t="s">
        <v>33</v>
      </c>
      <c r="D412" s="60">
        <v>46021</v>
      </c>
      <c r="E412" s="65">
        <v>3984000</v>
      </c>
    </row>
    <row r="413" spans="1:5" x14ac:dyDescent="0.25">
      <c r="A413" s="56" t="s">
        <v>21</v>
      </c>
      <c r="B413" s="56" t="s">
        <v>757</v>
      </c>
      <c r="C413" s="56" t="s">
        <v>33</v>
      </c>
      <c r="D413" s="60">
        <v>45960</v>
      </c>
      <c r="E413" s="65">
        <v>3000000</v>
      </c>
    </row>
    <row r="414" spans="1:5" x14ac:dyDescent="0.25">
      <c r="A414" s="56" t="s">
        <v>21</v>
      </c>
      <c r="B414" s="56" t="s">
        <v>758</v>
      </c>
      <c r="C414" s="56" t="s">
        <v>35</v>
      </c>
      <c r="D414" s="60">
        <v>45930</v>
      </c>
      <c r="E414" s="65">
        <v>3000000</v>
      </c>
    </row>
    <row r="415" spans="1:5" x14ac:dyDescent="0.25">
      <c r="A415" s="56" t="s">
        <v>21</v>
      </c>
      <c r="B415" s="56" t="s">
        <v>759</v>
      </c>
      <c r="C415" s="56" t="s">
        <v>35</v>
      </c>
      <c r="D415" s="60">
        <v>45930</v>
      </c>
      <c r="E415" s="65">
        <v>2500000</v>
      </c>
    </row>
    <row r="416" spans="1:5" x14ac:dyDescent="0.25">
      <c r="A416" s="56" t="s">
        <v>21</v>
      </c>
      <c r="B416" s="56" t="s">
        <v>760</v>
      </c>
      <c r="C416" s="56" t="s">
        <v>35</v>
      </c>
      <c r="D416" s="60">
        <v>45960</v>
      </c>
      <c r="E416" s="65">
        <v>2400000</v>
      </c>
    </row>
    <row r="417" spans="1:5" x14ac:dyDescent="0.25">
      <c r="A417" s="56" t="s">
        <v>21</v>
      </c>
      <c r="B417" s="56" t="s">
        <v>761</v>
      </c>
      <c r="C417" s="56" t="s">
        <v>35</v>
      </c>
      <c r="D417" s="60">
        <v>46021</v>
      </c>
      <c r="E417" s="65">
        <v>1600000</v>
      </c>
    </row>
    <row r="418" spans="1:5" x14ac:dyDescent="0.25">
      <c r="A418" s="56" t="s">
        <v>21</v>
      </c>
      <c r="B418" s="56" t="s">
        <v>762</v>
      </c>
      <c r="C418" s="56" t="s">
        <v>33</v>
      </c>
      <c r="D418" s="60">
        <v>46132</v>
      </c>
      <c r="E418" s="65">
        <v>1000000</v>
      </c>
    </row>
    <row r="419" spans="1:5" x14ac:dyDescent="0.25">
      <c r="A419" s="56" t="s">
        <v>21</v>
      </c>
      <c r="B419" s="56" t="s">
        <v>763</v>
      </c>
      <c r="C419" s="56" t="s">
        <v>34</v>
      </c>
      <c r="D419" s="60">
        <v>45960</v>
      </c>
      <c r="E419" s="65">
        <v>1000000</v>
      </c>
    </row>
    <row r="420" spans="1:5" x14ac:dyDescent="0.25">
      <c r="A420" s="56" t="s">
        <v>21</v>
      </c>
      <c r="B420" s="56" t="s">
        <v>764</v>
      </c>
      <c r="C420" s="56" t="s">
        <v>33</v>
      </c>
      <c r="D420" s="60">
        <v>46021</v>
      </c>
      <c r="E420" s="65">
        <v>748505</v>
      </c>
    </row>
    <row r="421" spans="1:5" x14ac:dyDescent="0.25">
      <c r="A421" s="56" t="s">
        <v>21</v>
      </c>
      <c r="B421" s="56" t="s">
        <v>765</v>
      </c>
      <c r="C421" s="56" t="s">
        <v>33</v>
      </c>
      <c r="D421" s="60">
        <v>46021</v>
      </c>
      <c r="E421" s="65">
        <v>700000</v>
      </c>
    </row>
    <row r="422" spans="1:5" x14ac:dyDescent="0.25">
      <c r="A422" s="56" t="s">
        <v>21</v>
      </c>
      <c r="B422" s="56" t="s">
        <v>766</v>
      </c>
      <c r="C422" s="56" t="s">
        <v>35</v>
      </c>
      <c r="D422" s="60">
        <v>46021</v>
      </c>
      <c r="E422" s="65">
        <v>600000</v>
      </c>
    </row>
    <row r="423" spans="1:5" x14ac:dyDescent="0.25">
      <c r="A423" s="56" t="s">
        <v>21</v>
      </c>
      <c r="B423" s="56" t="s">
        <v>767</v>
      </c>
      <c r="C423" s="56" t="s">
        <v>33</v>
      </c>
      <c r="D423" s="60">
        <v>46021</v>
      </c>
      <c r="E423" s="65">
        <v>500000</v>
      </c>
    </row>
    <row r="424" spans="1:5" x14ac:dyDescent="0.25">
      <c r="A424" s="56" t="s">
        <v>21</v>
      </c>
      <c r="B424" s="56" t="s">
        <v>768</v>
      </c>
      <c r="C424" s="56" t="s">
        <v>33</v>
      </c>
      <c r="D424" s="60">
        <v>46021</v>
      </c>
      <c r="E424" s="65">
        <v>400000</v>
      </c>
    </row>
    <row r="425" spans="1:5" x14ac:dyDescent="0.25">
      <c r="A425" s="56" t="s">
        <v>21</v>
      </c>
      <c r="B425" s="56" t="s">
        <v>769</v>
      </c>
      <c r="C425" s="56" t="s">
        <v>35</v>
      </c>
      <c r="D425" s="60">
        <v>45991</v>
      </c>
      <c r="E425" s="65">
        <v>300000</v>
      </c>
    </row>
    <row r="426" spans="1:5" x14ac:dyDescent="0.25">
      <c r="A426" s="56" t="s">
        <v>21</v>
      </c>
      <c r="B426" s="56" t="s">
        <v>770</v>
      </c>
      <c r="C426" s="56" t="s">
        <v>35</v>
      </c>
      <c r="D426" s="60">
        <v>45899</v>
      </c>
      <c r="E426" s="65">
        <v>200000</v>
      </c>
    </row>
    <row r="427" spans="1:5" x14ac:dyDescent="0.25">
      <c r="A427" s="56" t="s">
        <v>21</v>
      </c>
      <c r="B427" s="56" t="s">
        <v>771</v>
      </c>
      <c r="C427" s="56" t="s">
        <v>33</v>
      </c>
      <c r="D427" s="60">
        <v>46021</v>
      </c>
      <c r="E427" s="65">
        <v>150000</v>
      </c>
    </row>
    <row r="428" spans="1:5" x14ac:dyDescent="0.25">
      <c r="A428" s="56" t="s">
        <v>21</v>
      </c>
      <c r="B428" s="56" t="s">
        <v>772</v>
      </c>
      <c r="C428" s="56" t="s">
        <v>38</v>
      </c>
      <c r="D428" s="60">
        <v>45899</v>
      </c>
      <c r="E428" s="65">
        <v>100000</v>
      </c>
    </row>
    <row r="429" spans="1:5" x14ac:dyDescent="0.25">
      <c r="A429" s="56" t="s">
        <v>21</v>
      </c>
      <c r="B429" s="56" t="s">
        <v>773</v>
      </c>
      <c r="C429" s="56" t="s">
        <v>35</v>
      </c>
      <c r="D429" s="60">
        <v>45982</v>
      </c>
      <c r="E429" s="65">
        <v>91000</v>
      </c>
    </row>
    <row r="430" spans="1:5" x14ac:dyDescent="0.25">
      <c r="A430" s="56" t="s">
        <v>21</v>
      </c>
      <c r="B430" s="56" t="s">
        <v>774</v>
      </c>
      <c r="C430" s="56" t="s">
        <v>35</v>
      </c>
      <c r="D430" s="60">
        <v>46132</v>
      </c>
      <c r="E430" s="65">
        <v>65000</v>
      </c>
    </row>
    <row r="431" spans="1:5" x14ac:dyDescent="0.25">
      <c r="A431" s="56" t="s">
        <v>21</v>
      </c>
      <c r="B431" s="56" t="s">
        <v>775</v>
      </c>
      <c r="C431" s="56" t="s">
        <v>35</v>
      </c>
      <c r="D431" s="60">
        <v>45968</v>
      </c>
      <c r="E431" s="65">
        <v>40000</v>
      </c>
    </row>
    <row r="432" spans="1:5" x14ac:dyDescent="0.25">
      <c r="A432" s="56" t="s">
        <v>21</v>
      </c>
      <c r="B432" s="56" t="s">
        <v>776</v>
      </c>
      <c r="C432" s="56" t="s">
        <v>33</v>
      </c>
      <c r="D432" s="60">
        <v>45960</v>
      </c>
      <c r="E432" s="65">
        <v>20000</v>
      </c>
    </row>
    <row r="433" spans="1:5" x14ac:dyDescent="0.25">
      <c r="A433" s="56" t="s">
        <v>21</v>
      </c>
      <c r="B433" s="56" t="s">
        <v>777</v>
      </c>
      <c r="C433" s="56" t="s">
        <v>36</v>
      </c>
      <c r="D433" s="60">
        <v>46204</v>
      </c>
      <c r="E433" s="65">
        <v>5000000</v>
      </c>
    </row>
    <row r="434" spans="1:5" x14ac:dyDescent="0.25">
      <c r="A434" s="56" t="s">
        <v>21</v>
      </c>
      <c r="B434" s="56" t="s">
        <v>778</v>
      </c>
      <c r="C434" s="56" t="s">
        <v>35</v>
      </c>
      <c r="D434" s="60">
        <v>46006</v>
      </c>
      <c r="E434" s="65">
        <v>1400000</v>
      </c>
    </row>
    <row r="435" spans="1:5" x14ac:dyDescent="0.25">
      <c r="A435" s="56" t="s">
        <v>21</v>
      </c>
      <c r="B435" s="56" t="s">
        <v>779</v>
      </c>
      <c r="C435" s="56" t="s">
        <v>38</v>
      </c>
      <c r="D435" s="60">
        <v>45901</v>
      </c>
      <c r="E435" s="65">
        <v>74981.25</v>
      </c>
    </row>
    <row r="436" spans="1:5" x14ac:dyDescent="0.25">
      <c r="A436" s="56" t="s">
        <v>21</v>
      </c>
      <c r="B436" s="56" t="s">
        <v>780</v>
      </c>
      <c r="C436" s="56" t="s">
        <v>38</v>
      </c>
      <c r="D436" s="60">
        <v>45901</v>
      </c>
      <c r="E436" s="65">
        <v>69982.5</v>
      </c>
    </row>
    <row r="437" spans="1:5" x14ac:dyDescent="0.25">
      <c r="A437" s="56" t="s">
        <v>21</v>
      </c>
      <c r="B437" s="56" t="s">
        <v>781</v>
      </c>
      <c r="C437" s="56" t="s">
        <v>38</v>
      </c>
      <c r="D437" s="60">
        <v>45901</v>
      </c>
      <c r="E437" s="65">
        <v>30865.5</v>
      </c>
    </row>
    <row r="438" spans="1:5" x14ac:dyDescent="0.25">
      <c r="A438" s="56" t="s">
        <v>21</v>
      </c>
      <c r="B438" s="56" t="s">
        <v>782</v>
      </c>
      <c r="C438" s="56" t="s">
        <v>34</v>
      </c>
      <c r="D438" s="60">
        <v>45870</v>
      </c>
      <c r="E438" s="65">
        <v>23680</v>
      </c>
    </row>
    <row r="439" spans="1:5" x14ac:dyDescent="0.25">
      <c r="A439" s="56" t="s">
        <v>21</v>
      </c>
      <c r="B439" s="56" t="s">
        <v>783</v>
      </c>
      <c r="C439" s="56" t="s">
        <v>35</v>
      </c>
      <c r="D439" s="60">
        <v>46174</v>
      </c>
      <c r="E439" s="65">
        <v>1000000</v>
      </c>
    </row>
    <row r="440" spans="1:5" x14ac:dyDescent="0.25">
      <c r="A440" s="56" t="s">
        <v>21</v>
      </c>
      <c r="B440" s="56" t="s">
        <v>784</v>
      </c>
      <c r="C440" s="56" t="s">
        <v>38</v>
      </c>
      <c r="D440" s="60">
        <v>46113</v>
      </c>
      <c r="E440" s="65">
        <v>850000</v>
      </c>
    </row>
    <row r="441" spans="1:5" x14ac:dyDescent="0.25">
      <c r="A441" s="56" t="s">
        <v>21</v>
      </c>
      <c r="B441" s="56" t="s">
        <v>785</v>
      </c>
      <c r="C441" s="56" t="s">
        <v>35</v>
      </c>
      <c r="D441" s="60" t="s">
        <v>620</v>
      </c>
      <c r="E441" s="65">
        <v>275000</v>
      </c>
    </row>
    <row r="442" spans="1:5" x14ac:dyDescent="0.25">
      <c r="A442" s="56" t="s">
        <v>21</v>
      </c>
      <c r="B442" s="56" t="s">
        <v>786</v>
      </c>
      <c r="C442" s="56" t="s">
        <v>33</v>
      </c>
      <c r="D442" s="60" t="s">
        <v>620</v>
      </c>
      <c r="E442" s="65">
        <v>200000</v>
      </c>
    </row>
    <row r="443" spans="1:5" x14ac:dyDescent="0.25">
      <c r="A443" s="56" t="s">
        <v>21</v>
      </c>
      <c r="B443" s="56" t="s">
        <v>787</v>
      </c>
      <c r="C443" s="56" t="s">
        <v>38</v>
      </c>
      <c r="D443" s="60">
        <v>45931</v>
      </c>
      <c r="E443" s="65">
        <v>100000</v>
      </c>
    </row>
    <row r="444" spans="1:5" x14ac:dyDescent="0.25">
      <c r="A444" s="56" t="s">
        <v>21</v>
      </c>
      <c r="B444" s="56" t="s">
        <v>788</v>
      </c>
      <c r="C444" s="56" t="s">
        <v>33</v>
      </c>
      <c r="D444" s="60" t="s">
        <v>620</v>
      </c>
      <c r="E444" s="65">
        <v>95000</v>
      </c>
    </row>
    <row r="445" spans="1:5" x14ac:dyDescent="0.25">
      <c r="A445" s="56" t="s">
        <v>21</v>
      </c>
      <c r="B445" s="56" t="s">
        <v>789</v>
      </c>
      <c r="C445" s="56" t="s">
        <v>38</v>
      </c>
      <c r="D445" s="60" t="s">
        <v>620</v>
      </c>
      <c r="E445" s="65">
        <v>90000</v>
      </c>
    </row>
    <row r="446" spans="1:5" x14ac:dyDescent="0.25">
      <c r="A446" s="56" t="s">
        <v>21</v>
      </c>
      <c r="B446" s="56" t="s">
        <v>790</v>
      </c>
      <c r="C446" s="56" t="s">
        <v>38</v>
      </c>
      <c r="D446" s="60">
        <v>46143</v>
      </c>
      <c r="E446" s="65">
        <v>80000</v>
      </c>
    </row>
    <row r="447" spans="1:5" x14ac:dyDescent="0.25">
      <c r="A447" s="56" t="s">
        <v>21</v>
      </c>
      <c r="B447" s="56" t="s">
        <v>791</v>
      </c>
      <c r="C447" s="56" t="s">
        <v>38</v>
      </c>
      <c r="D447" s="60">
        <v>45962</v>
      </c>
      <c r="E447" s="65">
        <v>50000</v>
      </c>
    </row>
    <row r="448" spans="1:5" x14ac:dyDescent="0.25">
      <c r="A448" s="56" t="s">
        <v>21</v>
      </c>
      <c r="B448" s="56" t="s">
        <v>792</v>
      </c>
      <c r="C448" s="56" t="s">
        <v>38</v>
      </c>
      <c r="D448" s="60" t="s">
        <v>620</v>
      </c>
      <c r="E448" s="65">
        <v>35000</v>
      </c>
    </row>
    <row r="449" spans="1:5" x14ac:dyDescent="0.25">
      <c r="A449" s="56" t="s">
        <v>21</v>
      </c>
      <c r="B449" s="56" t="s">
        <v>793</v>
      </c>
      <c r="C449" s="56" t="s">
        <v>38</v>
      </c>
      <c r="D449" s="60">
        <v>45931</v>
      </c>
      <c r="E449" s="65">
        <v>25000</v>
      </c>
    </row>
    <row r="450" spans="1:5" x14ac:dyDescent="0.25">
      <c r="A450" s="56" t="s">
        <v>21</v>
      </c>
      <c r="B450" s="56" t="s">
        <v>794</v>
      </c>
      <c r="C450" s="56" t="s">
        <v>35</v>
      </c>
      <c r="D450" s="60">
        <v>46086</v>
      </c>
      <c r="E450" s="65">
        <v>10000000</v>
      </c>
    </row>
    <row r="451" spans="1:5" x14ac:dyDescent="0.25">
      <c r="A451" s="56" t="s">
        <v>21</v>
      </c>
      <c r="B451" s="56" t="s">
        <v>795</v>
      </c>
      <c r="C451" s="56" t="s">
        <v>35</v>
      </c>
      <c r="D451" s="60">
        <v>45736</v>
      </c>
      <c r="E451" s="65">
        <v>6000000</v>
      </c>
    </row>
    <row r="452" spans="1:5" x14ac:dyDescent="0.25">
      <c r="A452" s="56" t="s">
        <v>21</v>
      </c>
      <c r="B452" s="56" t="s">
        <v>796</v>
      </c>
      <c r="C452" s="56"/>
      <c r="D452" s="60">
        <v>46174</v>
      </c>
      <c r="E452" s="65">
        <v>65000</v>
      </c>
    </row>
    <row r="453" spans="1:5" x14ac:dyDescent="0.25">
      <c r="A453" s="56" t="s">
        <v>21</v>
      </c>
      <c r="B453" s="56" t="s">
        <v>797</v>
      </c>
      <c r="C453" s="56" t="s">
        <v>38</v>
      </c>
      <c r="D453" s="60">
        <v>45962</v>
      </c>
      <c r="E453" s="65">
        <v>18000</v>
      </c>
    </row>
    <row r="454" spans="1:5" x14ac:dyDescent="0.25">
      <c r="A454" s="56" t="s">
        <v>21</v>
      </c>
      <c r="B454" s="53" t="s">
        <v>798</v>
      </c>
      <c r="C454" s="56" t="s">
        <v>33</v>
      </c>
      <c r="D454" s="59">
        <v>46112</v>
      </c>
      <c r="E454" s="65">
        <v>23168500</v>
      </c>
    </row>
    <row r="455" spans="1:5" x14ac:dyDescent="0.25">
      <c r="A455" s="56" t="s">
        <v>21</v>
      </c>
      <c r="B455" s="53" t="s">
        <v>799</v>
      </c>
      <c r="C455" s="56" t="s">
        <v>33</v>
      </c>
      <c r="D455" s="59">
        <v>46204</v>
      </c>
      <c r="E455" s="65">
        <v>15906250</v>
      </c>
    </row>
    <row r="456" spans="1:5" x14ac:dyDescent="0.25">
      <c r="A456" s="56" t="s">
        <v>21</v>
      </c>
      <c r="B456" s="53" t="s">
        <v>800</v>
      </c>
      <c r="C456" s="56" t="s">
        <v>36</v>
      </c>
      <c r="D456" s="59">
        <v>46203</v>
      </c>
      <c r="E456" s="65">
        <v>10000000</v>
      </c>
    </row>
    <row r="457" spans="1:5" x14ac:dyDescent="0.25">
      <c r="A457" s="56" t="s">
        <v>21</v>
      </c>
      <c r="B457" s="53" t="s">
        <v>801</v>
      </c>
      <c r="C457" s="56" t="s">
        <v>33</v>
      </c>
      <c r="D457" s="59">
        <v>46270</v>
      </c>
      <c r="E457" s="65">
        <v>5600000</v>
      </c>
    </row>
    <row r="458" spans="1:5" x14ac:dyDescent="0.25">
      <c r="A458" s="56" t="s">
        <v>21</v>
      </c>
      <c r="B458" s="53" t="s">
        <v>802</v>
      </c>
      <c r="C458" s="56" t="s">
        <v>33</v>
      </c>
      <c r="D458" s="59">
        <v>45900</v>
      </c>
      <c r="E458" s="65">
        <v>5258237.2</v>
      </c>
    </row>
    <row r="459" spans="1:5" x14ac:dyDescent="0.25">
      <c r="A459" s="56" t="s">
        <v>21</v>
      </c>
      <c r="B459" s="53" t="s">
        <v>803</v>
      </c>
      <c r="C459" s="56" t="s">
        <v>33</v>
      </c>
      <c r="D459" s="59">
        <v>46203</v>
      </c>
      <c r="E459" s="65">
        <v>3975787.2</v>
      </c>
    </row>
    <row r="460" spans="1:5" x14ac:dyDescent="0.25">
      <c r="A460" s="56" t="s">
        <v>21</v>
      </c>
      <c r="B460" s="53" t="s">
        <v>804</v>
      </c>
      <c r="C460" s="56" t="s">
        <v>36</v>
      </c>
      <c r="D460" s="59">
        <v>46081</v>
      </c>
      <c r="E460" s="66">
        <v>3105830</v>
      </c>
    </row>
    <row r="461" spans="1:5" x14ac:dyDescent="0.25">
      <c r="A461" s="56" t="s">
        <v>21</v>
      </c>
      <c r="B461" s="53" t="s">
        <v>805</v>
      </c>
      <c r="C461" s="56" t="s">
        <v>33</v>
      </c>
      <c r="D461" s="59">
        <v>46599</v>
      </c>
      <c r="E461" s="65">
        <v>3000000</v>
      </c>
    </row>
    <row r="462" spans="1:5" x14ac:dyDescent="0.25">
      <c r="A462" s="56" t="s">
        <v>21</v>
      </c>
      <c r="B462" s="53" t="s">
        <v>806</v>
      </c>
      <c r="C462" s="56" t="s">
        <v>34</v>
      </c>
      <c r="D462" s="59">
        <v>46227</v>
      </c>
      <c r="E462" s="65">
        <v>2893624.8</v>
      </c>
    </row>
    <row r="463" spans="1:5" x14ac:dyDescent="0.25">
      <c r="A463" s="56" t="s">
        <v>21</v>
      </c>
      <c r="B463" s="53" t="s">
        <v>807</v>
      </c>
      <c r="C463" s="56" t="s">
        <v>34</v>
      </c>
      <c r="D463" s="59">
        <v>46112</v>
      </c>
      <c r="E463" s="65">
        <v>2800000</v>
      </c>
    </row>
    <row r="464" spans="1:5" x14ac:dyDescent="0.25">
      <c r="A464" s="56" t="s">
        <v>21</v>
      </c>
      <c r="B464" s="53" t="s">
        <v>808</v>
      </c>
      <c r="C464" s="56" t="s">
        <v>33</v>
      </c>
      <c r="D464" s="59">
        <v>46234</v>
      </c>
      <c r="E464" s="65">
        <v>2677352</v>
      </c>
    </row>
    <row r="465" spans="1:5" x14ac:dyDescent="0.25">
      <c r="A465" s="56" t="s">
        <v>21</v>
      </c>
      <c r="B465" s="53" t="s">
        <v>809</v>
      </c>
      <c r="C465" s="56" t="s">
        <v>34</v>
      </c>
      <c r="D465" s="59">
        <v>49359</v>
      </c>
      <c r="E465" s="65">
        <v>1627307.4</v>
      </c>
    </row>
    <row r="466" spans="1:5" x14ac:dyDescent="0.25">
      <c r="A466" s="56" t="s">
        <v>21</v>
      </c>
      <c r="B466" s="53" t="s">
        <v>810</v>
      </c>
      <c r="C466" s="56" t="s">
        <v>36</v>
      </c>
      <c r="D466" s="59">
        <v>46296</v>
      </c>
      <c r="E466" s="65">
        <v>1405300</v>
      </c>
    </row>
    <row r="467" spans="1:5" x14ac:dyDescent="0.25">
      <c r="A467" s="56" t="s">
        <v>21</v>
      </c>
      <c r="B467" s="54" t="s">
        <v>811</v>
      </c>
      <c r="C467" s="56" t="s">
        <v>33</v>
      </c>
      <c r="D467" s="61">
        <v>45931</v>
      </c>
      <c r="E467" s="65">
        <v>1375000</v>
      </c>
    </row>
    <row r="468" spans="1:5" x14ac:dyDescent="0.25">
      <c r="A468" s="56" t="s">
        <v>21</v>
      </c>
      <c r="B468" s="53" t="s">
        <v>812</v>
      </c>
      <c r="C468" s="56" t="s">
        <v>33</v>
      </c>
      <c r="D468" s="59">
        <v>46179</v>
      </c>
      <c r="E468" s="65">
        <v>1315789</v>
      </c>
    </row>
    <row r="469" spans="1:5" x14ac:dyDescent="0.25">
      <c r="A469" s="56" t="s">
        <v>21</v>
      </c>
      <c r="B469" s="53" t="s">
        <v>813</v>
      </c>
      <c r="C469" s="56" t="s">
        <v>33</v>
      </c>
      <c r="D469" s="59" t="s">
        <v>814</v>
      </c>
      <c r="E469" s="65">
        <v>1201408</v>
      </c>
    </row>
    <row r="470" spans="1:5" x14ac:dyDescent="0.25">
      <c r="A470" s="56" t="s">
        <v>21</v>
      </c>
      <c r="B470" s="53" t="s">
        <v>815</v>
      </c>
      <c r="C470" s="56" t="s">
        <v>33</v>
      </c>
      <c r="D470" s="59">
        <v>46203</v>
      </c>
      <c r="E470" s="65">
        <v>1200000</v>
      </c>
    </row>
    <row r="471" spans="1:5" x14ac:dyDescent="0.25">
      <c r="A471" s="56" t="s">
        <v>21</v>
      </c>
      <c r="B471" s="54" t="s">
        <v>816</v>
      </c>
      <c r="C471" s="56" t="s">
        <v>33</v>
      </c>
      <c r="D471" s="61"/>
      <c r="E471" s="65">
        <v>800000</v>
      </c>
    </row>
    <row r="472" spans="1:5" x14ac:dyDescent="0.25">
      <c r="A472" s="56" t="s">
        <v>21</v>
      </c>
      <c r="B472" s="53" t="s">
        <v>817</v>
      </c>
      <c r="C472" s="56" t="s">
        <v>33</v>
      </c>
      <c r="D472" s="59">
        <v>46022</v>
      </c>
      <c r="E472" s="65">
        <v>786000</v>
      </c>
    </row>
    <row r="473" spans="1:5" x14ac:dyDescent="0.25">
      <c r="A473" s="56" t="s">
        <v>21</v>
      </c>
      <c r="B473" s="54" t="s">
        <v>818</v>
      </c>
      <c r="C473" s="56" t="s">
        <v>33</v>
      </c>
      <c r="D473" s="61">
        <v>45963</v>
      </c>
      <c r="E473" s="65">
        <v>760000</v>
      </c>
    </row>
    <row r="474" spans="1:5" x14ac:dyDescent="0.25">
      <c r="A474" s="56" t="s">
        <v>21</v>
      </c>
      <c r="B474" s="53" t="s">
        <v>819</v>
      </c>
      <c r="C474" s="56" t="s">
        <v>33</v>
      </c>
      <c r="D474" s="59">
        <v>46203</v>
      </c>
      <c r="E474" s="65">
        <v>670543.1</v>
      </c>
    </row>
    <row r="475" spans="1:5" x14ac:dyDescent="0.25">
      <c r="A475" s="56" t="s">
        <v>21</v>
      </c>
      <c r="B475" s="53" t="s">
        <v>820</v>
      </c>
      <c r="C475" s="56" t="s">
        <v>33</v>
      </c>
      <c r="D475" s="59">
        <v>45944</v>
      </c>
      <c r="E475" s="65">
        <v>600000</v>
      </c>
    </row>
    <row r="476" spans="1:5" x14ac:dyDescent="0.25">
      <c r="A476" s="56" t="s">
        <v>21</v>
      </c>
      <c r="B476" s="53" t="s">
        <v>821</v>
      </c>
      <c r="C476" s="56" t="s">
        <v>33</v>
      </c>
      <c r="D476" s="59">
        <v>46022</v>
      </c>
      <c r="E476" s="65">
        <v>576474.62</v>
      </c>
    </row>
    <row r="477" spans="1:5" x14ac:dyDescent="0.25">
      <c r="A477" s="56" t="s">
        <v>21</v>
      </c>
      <c r="B477" s="54" t="s">
        <v>822</v>
      </c>
      <c r="C477" s="56" t="s">
        <v>33</v>
      </c>
      <c r="D477" s="61">
        <v>46009</v>
      </c>
      <c r="E477" s="65">
        <v>570000</v>
      </c>
    </row>
    <row r="478" spans="1:5" x14ac:dyDescent="0.25">
      <c r="A478" s="56" t="s">
        <v>21</v>
      </c>
      <c r="B478" s="53" t="s">
        <v>823</v>
      </c>
      <c r="C478" s="56" t="s">
        <v>33</v>
      </c>
      <c r="D478" s="59">
        <v>46086</v>
      </c>
      <c r="E478" s="65">
        <v>420000</v>
      </c>
    </row>
    <row r="479" spans="1:5" x14ac:dyDescent="0.25">
      <c r="A479" s="56" t="s">
        <v>21</v>
      </c>
      <c r="B479" s="53" t="s">
        <v>824</v>
      </c>
      <c r="C479" s="56" t="s">
        <v>33</v>
      </c>
      <c r="D479" s="59">
        <v>46568</v>
      </c>
      <c r="E479" s="65">
        <v>406248</v>
      </c>
    </row>
    <row r="480" spans="1:5" ht="27.6" x14ac:dyDescent="0.25">
      <c r="A480" s="56" t="s">
        <v>21</v>
      </c>
      <c r="B480" s="55" t="s">
        <v>825</v>
      </c>
      <c r="C480" s="56" t="s">
        <v>34</v>
      </c>
      <c r="D480" s="59">
        <v>46203</v>
      </c>
      <c r="E480" s="65">
        <v>393000</v>
      </c>
    </row>
    <row r="481" spans="1:5" x14ac:dyDescent="0.25">
      <c r="A481" s="56" t="s">
        <v>21</v>
      </c>
      <c r="B481" s="53" t="s">
        <v>826</v>
      </c>
      <c r="C481" s="56" t="s">
        <v>33</v>
      </c>
      <c r="D481" s="59">
        <v>46934</v>
      </c>
      <c r="E481" s="65">
        <v>383940</v>
      </c>
    </row>
    <row r="482" spans="1:5" x14ac:dyDescent="0.25">
      <c r="A482" s="56" t="s">
        <v>21</v>
      </c>
      <c r="B482" s="53" t="s">
        <v>827</v>
      </c>
      <c r="C482" s="56" t="s">
        <v>33</v>
      </c>
      <c r="D482" s="59">
        <v>46268</v>
      </c>
      <c r="E482" s="65">
        <v>350000</v>
      </c>
    </row>
    <row r="483" spans="1:5" x14ac:dyDescent="0.25">
      <c r="A483" s="56" t="s">
        <v>21</v>
      </c>
      <c r="B483" s="53" t="s">
        <v>828</v>
      </c>
      <c r="C483" s="56" t="s">
        <v>33</v>
      </c>
      <c r="D483" s="59">
        <v>46022</v>
      </c>
      <c r="E483" s="65">
        <v>334980</v>
      </c>
    </row>
    <row r="484" spans="1:5" x14ac:dyDescent="0.25">
      <c r="A484" s="56" t="s">
        <v>21</v>
      </c>
      <c r="B484" s="53" t="s">
        <v>829</v>
      </c>
      <c r="C484" s="56" t="s">
        <v>33</v>
      </c>
      <c r="D484" s="59">
        <v>46112</v>
      </c>
      <c r="E484" s="65">
        <v>308124</v>
      </c>
    </row>
    <row r="485" spans="1:5" x14ac:dyDescent="0.25">
      <c r="A485" s="56" t="s">
        <v>21</v>
      </c>
      <c r="B485" s="53" t="s">
        <v>830</v>
      </c>
      <c r="C485" s="56" t="s">
        <v>33</v>
      </c>
      <c r="D485" s="59">
        <v>46248</v>
      </c>
      <c r="E485" s="65">
        <v>300000</v>
      </c>
    </row>
    <row r="486" spans="1:5" x14ac:dyDescent="0.25">
      <c r="A486" s="56" t="s">
        <v>21</v>
      </c>
      <c r="B486" s="53" t="s">
        <v>831</v>
      </c>
      <c r="C486" s="56" t="s">
        <v>33</v>
      </c>
      <c r="D486" s="59">
        <v>46203</v>
      </c>
      <c r="E486" s="65">
        <v>260000</v>
      </c>
    </row>
    <row r="487" spans="1:5" x14ac:dyDescent="0.25">
      <c r="A487" s="56" t="s">
        <v>21</v>
      </c>
      <c r="B487" s="54" t="s">
        <v>832</v>
      </c>
      <c r="C487" s="56" t="s">
        <v>33</v>
      </c>
      <c r="D487" s="61"/>
      <c r="E487" s="65">
        <v>250000</v>
      </c>
    </row>
    <row r="488" spans="1:5" x14ac:dyDescent="0.25">
      <c r="A488" s="56" t="s">
        <v>21</v>
      </c>
      <c r="B488" s="53" t="s">
        <v>833</v>
      </c>
      <c r="C488" s="56" t="s">
        <v>34</v>
      </c>
      <c r="D488" s="59">
        <v>46163</v>
      </c>
      <c r="E488" s="65">
        <v>250000</v>
      </c>
    </row>
    <row r="489" spans="1:5" x14ac:dyDescent="0.25">
      <c r="A489" s="56" t="s">
        <v>21</v>
      </c>
      <c r="B489" s="53" t="s">
        <v>834</v>
      </c>
      <c r="C489" s="56" t="s">
        <v>33</v>
      </c>
      <c r="D489" s="59">
        <v>46157</v>
      </c>
      <c r="E489" s="65">
        <v>250000</v>
      </c>
    </row>
    <row r="490" spans="1:5" x14ac:dyDescent="0.25">
      <c r="A490" s="56" t="s">
        <v>21</v>
      </c>
      <c r="B490" s="53" t="s">
        <v>835</v>
      </c>
      <c r="C490" s="56" t="s">
        <v>33</v>
      </c>
      <c r="D490" s="59">
        <v>46203</v>
      </c>
      <c r="E490" s="65">
        <v>235000</v>
      </c>
    </row>
    <row r="491" spans="1:5" x14ac:dyDescent="0.25">
      <c r="A491" s="56" t="s">
        <v>21</v>
      </c>
      <c r="B491" s="53" t="s">
        <v>836</v>
      </c>
      <c r="C491" s="56" t="s">
        <v>33</v>
      </c>
      <c r="D491" s="59">
        <v>46053</v>
      </c>
      <c r="E491" s="65">
        <v>230000</v>
      </c>
    </row>
    <row r="492" spans="1:5" x14ac:dyDescent="0.25">
      <c r="A492" s="56" t="s">
        <v>21</v>
      </c>
      <c r="B492" s="53" t="s">
        <v>837</v>
      </c>
      <c r="C492" s="56" t="s">
        <v>34</v>
      </c>
      <c r="D492" s="59">
        <v>46203</v>
      </c>
      <c r="E492" s="65">
        <v>229670</v>
      </c>
    </row>
    <row r="493" spans="1:5" x14ac:dyDescent="0.25">
      <c r="A493" s="56" t="s">
        <v>21</v>
      </c>
      <c r="B493" s="53" t="s">
        <v>838</v>
      </c>
      <c r="C493" s="56" t="s">
        <v>33</v>
      </c>
      <c r="D493" s="59">
        <v>46112</v>
      </c>
      <c r="E493" s="65">
        <v>229670</v>
      </c>
    </row>
    <row r="494" spans="1:5" x14ac:dyDescent="0.25">
      <c r="A494" s="56" t="s">
        <v>21</v>
      </c>
      <c r="B494" s="53" t="s">
        <v>839</v>
      </c>
      <c r="C494" s="56" t="s">
        <v>33</v>
      </c>
      <c r="D494" s="59">
        <v>46182</v>
      </c>
      <c r="E494" s="65">
        <v>176962.5</v>
      </c>
    </row>
    <row r="495" spans="1:5" x14ac:dyDescent="0.25">
      <c r="A495" s="56" t="s">
        <v>21</v>
      </c>
      <c r="B495" s="53" t="s">
        <v>840</v>
      </c>
      <c r="C495" s="56" t="s">
        <v>33</v>
      </c>
      <c r="D495" s="59">
        <v>46109</v>
      </c>
      <c r="E495" s="65">
        <v>165900</v>
      </c>
    </row>
    <row r="496" spans="1:5" x14ac:dyDescent="0.25">
      <c r="A496" s="56" t="s">
        <v>21</v>
      </c>
      <c r="B496" s="53" t="s">
        <v>841</v>
      </c>
      <c r="C496" s="56" t="s">
        <v>33</v>
      </c>
      <c r="D496" s="59">
        <v>46142</v>
      </c>
      <c r="E496" s="65">
        <v>165000</v>
      </c>
    </row>
    <row r="497" spans="1:5" x14ac:dyDescent="0.25">
      <c r="A497" s="56" t="s">
        <v>21</v>
      </c>
      <c r="B497" s="53" t="s">
        <v>842</v>
      </c>
      <c r="C497" s="56" t="s">
        <v>33</v>
      </c>
      <c r="D497" s="59">
        <v>46446</v>
      </c>
      <c r="E497" s="65">
        <v>162225</v>
      </c>
    </row>
    <row r="498" spans="1:5" x14ac:dyDescent="0.25">
      <c r="A498" s="56" t="s">
        <v>21</v>
      </c>
      <c r="B498" s="53" t="s">
        <v>843</v>
      </c>
      <c r="C498" s="56" t="s">
        <v>33</v>
      </c>
      <c r="D498" s="59">
        <v>46182</v>
      </c>
      <c r="E498" s="65">
        <v>161250</v>
      </c>
    </row>
    <row r="499" spans="1:5" x14ac:dyDescent="0.25">
      <c r="A499" s="56" t="s">
        <v>21</v>
      </c>
      <c r="B499" s="53" t="s">
        <v>844</v>
      </c>
      <c r="C499" s="56" t="s">
        <v>33</v>
      </c>
      <c r="D499" s="59">
        <v>46142</v>
      </c>
      <c r="E499" s="65">
        <v>160341</v>
      </c>
    </row>
    <row r="500" spans="1:5" x14ac:dyDescent="0.25">
      <c r="A500" s="56" t="s">
        <v>21</v>
      </c>
      <c r="B500" s="53" t="s">
        <v>845</v>
      </c>
      <c r="C500" s="56" t="s">
        <v>33</v>
      </c>
      <c r="D500" s="59">
        <v>46013</v>
      </c>
      <c r="E500" s="65">
        <v>150000</v>
      </c>
    </row>
    <row r="501" spans="1:5" x14ac:dyDescent="0.25">
      <c r="A501" s="56" t="s">
        <v>21</v>
      </c>
      <c r="B501" s="53" t="s">
        <v>846</v>
      </c>
      <c r="C501" s="56" t="s">
        <v>33</v>
      </c>
      <c r="D501" s="59">
        <v>46081</v>
      </c>
      <c r="E501" s="65">
        <v>143528.9</v>
      </c>
    </row>
    <row r="502" spans="1:5" x14ac:dyDescent="0.25">
      <c r="A502" s="56" t="s">
        <v>21</v>
      </c>
      <c r="B502" s="53" t="s">
        <v>847</v>
      </c>
      <c r="C502" s="56" t="s">
        <v>34</v>
      </c>
      <c r="D502" s="59">
        <v>45961</v>
      </c>
      <c r="E502" s="65">
        <v>130800</v>
      </c>
    </row>
    <row r="503" spans="1:5" x14ac:dyDescent="0.25">
      <c r="A503" s="56" t="s">
        <v>21</v>
      </c>
      <c r="B503" s="53" t="s">
        <v>848</v>
      </c>
      <c r="C503" s="56" t="s">
        <v>33</v>
      </c>
      <c r="D503" s="59">
        <v>46234</v>
      </c>
      <c r="E503" s="65">
        <v>120000</v>
      </c>
    </row>
    <row r="504" spans="1:5" x14ac:dyDescent="0.25">
      <c r="A504" s="56" t="s">
        <v>21</v>
      </c>
      <c r="B504" s="53" t="s">
        <v>849</v>
      </c>
      <c r="C504" s="56" t="s">
        <v>33</v>
      </c>
      <c r="D504" s="59">
        <v>46203</v>
      </c>
      <c r="E504" s="65">
        <v>120000</v>
      </c>
    </row>
    <row r="505" spans="1:5" x14ac:dyDescent="0.25">
      <c r="A505" s="56" t="s">
        <v>21</v>
      </c>
      <c r="B505" s="53" t="s">
        <v>850</v>
      </c>
      <c r="C505" s="56" t="s">
        <v>33</v>
      </c>
      <c r="D505" s="59">
        <v>45898</v>
      </c>
      <c r="E505" s="65">
        <v>113900</v>
      </c>
    </row>
    <row r="506" spans="1:5" x14ac:dyDescent="0.25">
      <c r="A506" s="56" t="s">
        <v>21</v>
      </c>
      <c r="B506" s="53" t="s">
        <v>851</v>
      </c>
      <c r="C506" s="56" t="s">
        <v>33</v>
      </c>
      <c r="D506" s="59">
        <v>46060</v>
      </c>
      <c r="E506" s="65">
        <v>110000</v>
      </c>
    </row>
    <row r="507" spans="1:5" x14ac:dyDescent="0.25">
      <c r="A507" s="56" t="s">
        <v>21</v>
      </c>
      <c r="B507" s="53" t="s">
        <v>852</v>
      </c>
      <c r="C507" s="56" t="s">
        <v>33</v>
      </c>
      <c r="D507" s="59">
        <v>46195</v>
      </c>
      <c r="E507" s="65">
        <v>100000</v>
      </c>
    </row>
    <row r="508" spans="1:5" x14ac:dyDescent="0.25">
      <c r="A508" s="56" t="s">
        <v>21</v>
      </c>
      <c r="B508" s="53" t="s">
        <v>853</v>
      </c>
      <c r="C508" s="56" t="s">
        <v>34</v>
      </c>
      <c r="D508" s="59">
        <v>46508</v>
      </c>
      <c r="E508" s="65">
        <v>96670</v>
      </c>
    </row>
    <row r="509" spans="1:5" x14ac:dyDescent="0.25">
      <c r="A509" s="56" t="s">
        <v>21</v>
      </c>
      <c r="B509" s="54" t="s">
        <v>854</v>
      </c>
      <c r="C509" s="56" t="s">
        <v>33</v>
      </c>
      <c r="D509" s="61"/>
      <c r="E509" s="65">
        <v>96000</v>
      </c>
    </row>
    <row r="510" spans="1:5" x14ac:dyDescent="0.25">
      <c r="A510" s="56" t="s">
        <v>21</v>
      </c>
      <c r="B510" s="54" t="s">
        <v>855</v>
      </c>
      <c r="C510" s="56" t="s">
        <v>33</v>
      </c>
      <c r="D510" s="61">
        <v>45945</v>
      </c>
      <c r="E510" s="65">
        <v>92000</v>
      </c>
    </row>
    <row r="511" spans="1:5" x14ac:dyDescent="0.25">
      <c r="A511" s="56" t="s">
        <v>21</v>
      </c>
      <c r="B511" s="53" t="s">
        <v>856</v>
      </c>
      <c r="C511" s="56" t="s">
        <v>33</v>
      </c>
      <c r="D511" s="59">
        <v>46873</v>
      </c>
      <c r="E511" s="65">
        <v>81600</v>
      </c>
    </row>
    <row r="512" spans="1:5" x14ac:dyDescent="0.25">
      <c r="A512" s="56" t="s">
        <v>21</v>
      </c>
      <c r="B512" s="54" t="s">
        <v>857</v>
      </c>
      <c r="C512" s="56" t="s">
        <v>33</v>
      </c>
      <c r="D512" s="61"/>
      <c r="E512" s="65">
        <v>80000</v>
      </c>
    </row>
    <row r="513" spans="1:5" x14ac:dyDescent="0.25">
      <c r="A513" s="56" t="s">
        <v>21</v>
      </c>
      <c r="B513" s="53" t="s">
        <v>858</v>
      </c>
      <c r="C513" s="56" t="s">
        <v>33</v>
      </c>
      <c r="D513" s="59">
        <v>46628</v>
      </c>
      <c r="E513" s="65">
        <v>80000</v>
      </c>
    </row>
    <row r="514" spans="1:5" x14ac:dyDescent="0.25">
      <c r="A514" s="56" t="s">
        <v>21</v>
      </c>
      <c r="B514" s="53" t="s">
        <v>859</v>
      </c>
      <c r="C514" s="56" t="s">
        <v>33</v>
      </c>
      <c r="D514" s="59">
        <v>45970</v>
      </c>
      <c r="E514" s="65">
        <v>75492</v>
      </c>
    </row>
    <row r="515" spans="1:5" x14ac:dyDescent="0.25">
      <c r="A515" s="56" t="s">
        <v>21</v>
      </c>
      <c r="B515" s="53" t="s">
        <v>860</v>
      </c>
      <c r="C515" s="56" t="s">
        <v>33</v>
      </c>
      <c r="D515" s="59">
        <v>46203</v>
      </c>
      <c r="E515" s="65">
        <v>75084.98</v>
      </c>
    </row>
    <row r="516" spans="1:5" x14ac:dyDescent="0.25">
      <c r="A516" s="56" t="s">
        <v>21</v>
      </c>
      <c r="B516" s="53" t="s">
        <v>861</v>
      </c>
      <c r="C516" s="56" t="s">
        <v>33</v>
      </c>
      <c r="D516" s="59">
        <v>45996</v>
      </c>
      <c r="E516" s="65">
        <v>75000</v>
      </c>
    </row>
    <row r="517" spans="1:5" x14ac:dyDescent="0.25">
      <c r="A517" s="56" t="s">
        <v>21</v>
      </c>
      <c r="B517" s="53" t="s">
        <v>862</v>
      </c>
      <c r="C517" s="56" t="s">
        <v>33</v>
      </c>
      <c r="D517" s="59">
        <v>46203</v>
      </c>
      <c r="E517" s="65">
        <v>75000</v>
      </c>
    </row>
    <row r="518" spans="1:5" x14ac:dyDescent="0.25">
      <c r="A518" s="56" t="s">
        <v>21</v>
      </c>
      <c r="B518" s="54" t="s">
        <v>863</v>
      </c>
      <c r="C518" s="56" t="s">
        <v>33</v>
      </c>
      <c r="D518" s="61">
        <v>46102</v>
      </c>
      <c r="E518" s="65">
        <v>72000</v>
      </c>
    </row>
    <row r="519" spans="1:5" x14ac:dyDescent="0.25">
      <c r="A519" s="56" t="s">
        <v>21</v>
      </c>
      <c r="B519" s="54" t="s">
        <v>864</v>
      </c>
      <c r="C519" s="56" t="s">
        <v>33</v>
      </c>
      <c r="D519" s="61">
        <v>46053</v>
      </c>
      <c r="E519" s="65">
        <v>60000</v>
      </c>
    </row>
    <row r="520" spans="1:5" x14ac:dyDescent="0.25">
      <c r="A520" s="56" t="s">
        <v>21</v>
      </c>
      <c r="B520" s="53" t="s">
        <v>865</v>
      </c>
      <c r="C520" s="56" t="s">
        <v>33</v>
      </c>
      <c r="D520" s="59">
        <v>46078</v>
      </c>
      <c r="E520" s="65">
        <v>50000</v>
      </c>
    </row>
    <row r="521" spans="1:5" x14ac:dyDescent="0.25">
      <c r="A521" s="56" t="s">
        <v>21</v>
      </c>
      <c r="B521" s="53" t="s">
        <v>866</v>
      </c>
      <c r="C521" s="56" t="s">
        <v>33</v>
      </c>
      <c r="D521" s="59">
        <v>45976</v>
      </c>
      <c r="E521" s="65">
        <v>33871.599999999999</v>
      </c>
    </row>
    <row r="522" spans="1:5" x14ac:dyDescent="0.25">
      <c r="A522" s="56" t="s">
        <v>21</v>
      </c>
      <c r="B522" s="54" t="s">
        <v>867</v>
      </c>
      <c r="C522" s="56" t="s">
        <v>34</v>
      </c>
      <c r="D522" s="59">
        <v>46203</v>
      </c>
      <c r="E522" s="65">
        <v>32028</v>
      </c>
    </row>
    <row r="523" spans="1:5" x14ac:dyDescent="0.25">
      <c r="A523" s="56" t="s">
        <v>21</v>
      </c>
      <c r="B523" s="53" t="s">
        <v>868</v>
      </c>
      <c r="C523" s="56" t="s">
        <v>33</v>
      </c>
      <c r="D523" s="59">
        <v>47512</v>
      </c>
      <c r="E523" s="65">
        <v>25006</v>
      </c>
    </row>
    <row r="524" spans="1:5" x14ac:dyDescent="0.25">
      <c r="A524" s="56" t="s">
        <v>21</v>
      </c>
      <c r="B524" s="53" t="s">
        <v>869</v>
      </c>
      <c r="C524" s="56" t="s">
        <v>36</v>
      </c>
      <c r="D524" s="59">
        <v>46089</v>
      </c>
      <c r="E524" s="65">
        <v>10400</v>
      </c>
    </row>
    <row r="525" spans="1:5" x14ac:dyDescent="0.25">
      <c r="A525" s="56" t="s">
        <v>21</v>
      </c>
      <c r="B525" s="53" t="s">
        <v>870</v>
      </c>
      <c r="C525" s="56" t="s">
        <v>33</v>
      </c>
      <c r="D525" s="59">
        <v>46295</v>
      </c>
      <c r="E525" s="65">
        <v>8000</v>
      </c>
    </row>
    <row r="526" spans="1:5" x14ac:dyDescent="0.25">
      <c r="A526" s="56" t="s">
        <v>21</v>
      </c>
      <c r="B526" s="53" t="s">
        <v>871</v>
      </c>
      <c r="C526" s="56" t="s">
        <v>33</v>
      </c>
      <c r="D526" s="59">
        <v>45839</v>
      </c>
      <c r="E526" s="57">
        <v>0</v>
      </c>
    </row>
    <row r="527" spans="1:5" x14ac:dyDescent="0.25">
      <c r="A527" s="56" t="s">
        <v>21</v>
      </c>
      <c r="B527" s="56" t="s">
        <v>872</v>
      </c>
      <c r="C527" s="56" t="s">
        <v>35</v>
      </c>
      <c r="D527" s="60">
        <v>45853</v>
      </c>
      <c r="E527" s="65">
        <v>2261980</v>
      </c>
    </row>
    <row r="528" spans="1:5" x14ac:dyDescent="0.25">
      <c r="A528" s="56" t="s">
        <v>21</v>
      </c>
      <c r="B528" s="56" t="s">
        <v>873</v>
      </c>
      <c r="C528" s="56" t="s">
        <v>35</v>
      </c>
      <c r="D528" s="60">
        <v>45658</v>
      </c>
      <c r="E528" s="65">
        <v>60000</v>
      </c>
    </row>
    <row r="529" spans="1:5" x14ac:dyDescent="0.25">
      <c r="A529" s="56" t="s">
        <v>21</v>
      </c>
      <c r="B529" s="56" t="s">
        <v>874</v>
      </c>
      <c r="C529" s="56" t="s">
        <v>35</v>
      </c>
      <c r="D529" s="60">
        <v>45597</v>
      </c>
      <c r="E529" s="65">
        <v>42574</v>
      </c>
    </row>
    <row r="530" spans="1:5" x14ac:dyDescent="0.25">
      <c r="A530" s="56" t="s">
        <v>21</v>
      </c>
      <c r="B530" s="56" t="s">
        <v>875</v>
      </c>
      <c r="C530" s="56" t="s">
        <v>35</v>
      </c>
      <c r="D530" s="60">
        <v>45839</v>
      </c>
      <c r="E530" s="65">
        <v>28000</v>
      </c>
    </row>
    <row r="531" spans="1:5" x14ac:dyDescent="0.25">
      <c r="A531" s="56" t="s">
        <v>21</v>
      </c>
      <c r="B531" s="56" t="s">
        <v>876</v>
      </c>
      <c r="C531" s="56" t="s">
        <v>35</v>
      </c>
      <c r="D531" s="60">
        <v>45839</v>
      </c>
      <c r="E531" s="65">
        <v>25000</v>
      </c>
    </row>
    <row r="532" spans="1:5" x14ac:dyDescent="0.25">
      <c r="A532" s="56" t="s">
        <v>21</v>
      </c>
      <c r="B532" s="56" t="s">
        <v>877</v>
      </c>
      <c r="C532" s="56" t="s">
        <v>35</v>
      </c>
      <c r="D532" s="60">
        <v>45839</v>
      </c>
      <c r="E532" s="65">
        <v>12000</v>
      </c>
    </row>
    <row r="533" spans="1:5" x14ac:dyDescent="0.25">
      <c r="A533" s="56" t="s">
        <v>21</v>
      </c>
      <c r="B533" s="56" t="s">
        <v>878</v>
      </c>
      <c r="C533" s="56" t="s">
        <v>34</v>
      </c>
      <c r="D533" s="62" t="s">
        <v>190</v>
      </c>
      <c r="E533" s="65">
        <v>500000</v>
      </c>
    </row>
    <row r="534" spans="1:5" x14ac:dyDescent="0.25">
      <c r="A534" s="56" t="s">
        <v>21</v>
      </c>
      <c r="B534" s="56" t="s">
        <v>879</v>
      </c>
      <c r="C534" s="56" t="s">
        <v>35</v>
      </c>
      <c r="D534" s="62">
        <v>45905</v>
      </c>
      <c r="E534" s="65">
        <v>240000</v>
      </c>
    </row>
    <row r="535" spans="1:5" x14ac:dyDescent="0.25">
      <c r="A535" s="56" t="s">
        <v>21</v>
      </c>
      <c r="B535" s="56" t="s">
        <v>880</v>
      </c>
      <c r="C535" s="56" t="s">
        <v>33</v>
      </c>
      <c r="D535" s="62" t="s">
        <v>190</v>
      </c>
      <c r="E535" s="65">
        <v>150000</v>
      </c>
    </row>
    <row r="536" spans="1:5" x14ac:dyDescent="0.25">
      <c r="A536" s="56" t="s">
        <v>21</v>
      </c>
      <c r="B536" s="56" t="s">
        <v>881</v>
      </c>
      <c r="C536" s="56" t="s">
        <v>33</v>
      </c>
      <c r="D536" s="62" t="s">
        <v>190</v>
      </c>
      <c r="E536" s="65">
        <v>120000</v>
      </c>
    </row>
    <row r="537" spans="1:5" x14ac:dyDescent="0.25">
      <c r="A537" s="56" t="s">
        <v>21</v>
      </c>
      <c r="B537" s="56" t="s">
        <v>882</v>
      </c>
      <c r="C537" s="56" t="s">
        <v>34</v>
      </c>
      <c r="D537" s="62">
        <v>45895</v>
      </c>
      <c r="E537" s="65">
        <v>46165</v>
      </c>
    </row>
    <row r="538" spans="1:5" x14ac:dyDescent="0.25">
      <c r="A538" s="56" t="s">
        <v>21</v>
      </c>
      <c r="B538" s="56" t="s">
        <v>883</v>
      </c>
      <c r="C538" s="56" t="s">
        <v>33</v>
      </c>
      <c r="D538" s="62" t="s">
        <v>190</v>
      </c>
      <c r="E538" s="65">
        <v>40000</v>
      </c>
    </row>
    <row r="539" spans="1:5" x14ac:dyDescent="0.25">
      <c r="A539" s="56" t="s">
        <v>21</v>
      </c>
      <c r="B539" s="56" t="s">
        <v>884</v>
      </c>
      <c r="C539" s="56" t="s">
        <v>34</v>
      </c>
      <c r="D539" s="62" t="s">
        <v>190</v>
      </c>
      <c r="E539" s="65">
        <v>20000</v>
      </c>
    </row>
    <row r="540" spans="1:5" x14ac:dyDescent="0.25">
      <c r="A540" s="56" t="s">
        <v>21</v>
      </c>
      <c r="B540" s="56" t="s">
        <v>885</v>
      </c>
      <c r="C540" s="56" t="s">
        <v>35</v>
      </c>
      <c r="D540" s="60">
        <v>45901</v>
      </c>
      <c r="E540" s="65">
        <v>327310</v>
      </c>
    </row>
    <row r="541" spans="1:5" x14ac:dyDescent="0.25">
      <c r="A541" s="56" t="s">
        <v>21</v>
      </c>
      <c r="B541" s="56" t="s">
        <v>886</v>
      </c>
      <c r="C541" s="56" t="s">
        <v>38</v>
      </c>
      <c r="D541" s="60">
        <v>45884</v>
      </c>
      <c r="E541" s="65">
        <v>47069</v>
      </c>
    </row>
    <row r="542" spans="1:5" x14ac:dyDescent="0.25">
      <c r="A542" s="56" t="s">
        <v>21</v>
      </c>
      <c r="B542" s="56" t="s">
        <v>887</v>
      </c>
      <c r="C542" s="56" t="s">
        <v>35</v>
      </c>
      <c r="D542" s="60">
        <v>45931</v>
      </c>
      <c r="E542" s="65">
        <v>36000</v>
      </c>
    </row>
    <row r="543" spans="1:5" x14ac:dyDescent="0.25">
      <c r="A543" s="56" t="s">
        <v>21</v>
      </c>
      <c r="B543" s="56" t="s">
        <v>888</v>
      </c>
      <c r="C543" s="56" t="s">
        <v>35</v>
      </c>
      <c r="D543" s="60">
        <v>45962</v>
      </c>
      <c r="E543" s="65">
        <v>22050</v>
      </c>
    </row>
    <row r="544" spans="1:5" x14ac:dyDescent="0.25">
      <c r="A544" s="56" t="s">
        <v>21</v>
      </c>
      <c r="B544" s="56" t="s">
        <v>889</v>
      </c>
      <c r="C544" s="56" t="s">
        <v>35</v>
      </c>
      <c r="D544" s="60">
        <v>45884</v>
      </c>
      <c r="E544" s="65">
        <v>2810000</v>
      </c>
    </row>
    <row r="545" spans="1:5" x14ac:dyDescent="0.25">
      <c r="A545" s="56" t="s">
        <v>21</v>
      </c>
      <c r="B545" s="56" t="s">
        <v>890</v>
      </c>
      <c r="C545" s="56" t="s">
        <v>35</v>
      </c>
      <c r="D545" s="60">
        <v>46190</v>
      </c>
      <c r="E545" s="65">
        <v>577500</v>
      </c>
    </row>
    <row r="546" spans="1:5" x14ac:dyDescent="0.25">
      <c r="A546" s="56" t="s">
        <v>21</v>
      </c>
      <c r="B546" s="56" t="s">
        <v>891</v>
      </c>
      <c r="C546" s="56" t="s">
        <v>35</v>
      </c>
      <c r="D546" s="60">
        <v>46143</v>
      </c>
      <c r="E546" s="65">
        <v>150000</v>
      </c>
    </row>
    <row r="547" spans="1:5" x14ac:dyDescent="0.25">
      <c r="A547" s="56" t="s">
        <v>21</v>
      </c>
      <c r="B547" s="56" t="s">
        <v>892</v>
      </c>
      <c r="C547" s="56" t="s">
        <v>35</v>
      </c>
      <c r="D547" s="60">
        <v>46082</v>
      </c>
      <c r="E547" s="65">
        <v>105860</v>
      </c>
    </row>
    <row r="548" spans="1:5" x14ac:dyDescent="0.25">
      <c r="A548" s="56" t="s">
        <v>21</v>
      </c>
      <c r="B548" s="56" t="s">
        <v>893</v>
      </c>
      <c r="C548" s="56" t="s">
        <v>35</v>
      </c>
      <c r="D548" s="60">
        <v>46163</v>
      </c>
      <c r="E548" s="65">
        <v>90781</v>
      </c>
    </row>
    <row r="549" spans="1:5" x14ac:dyDescent="0.25">
      <c r="A549" s="56" t="s">
        <v>21</v>
      </c>
      <c r="B549" s="56" t="s">
        <v>894</v>
      </c>
      <c r="C549" s="56" t="s">
        <v>38</v>
      </c>
      <c r="D549" s="60">
        <v>46113</v>
      </c>
      <c r="E549" s="65">
        <v>84000</v>
      </c>
    </row>
    <row r="550" spans="1:5" x14ac:dyDescent="0.25">
      <c r="A550" s="56" t="s">
        <v>21</v>
      </c>
      <c r="B550" s="56" t="s">
        <v>895</v>
      </c>
      <c r="C550" s="56" t="s">
        <v>35</v>
      </c>
      <c r="D550" s="60">
        <v>46287</v>
      </c>
      <c r="E550" s="65">
        <v>68211</v>
      </c>
    </row>
    <row r="551" spans="1:5" x14ac:dyDescent="0.25">
      <c r="A551" s="56" t="s">
        <v>21</v>
      </c>
      <c r="B551" s="56" t="s">
        <v>896</v>
      </c>
      <c r="C551" s="56" t="s">
        <v>35</v>
      </c>
      <c r="D551" s="60">
        <v>46142</v>
      </c>
      <c r="E551" s="65">
        <v>37560</v>
      </c>
    </row>
    <row r="552" spans="1:5" x14ac:dyDescent="0.25">
      <c r="A552" s="56" t="s">
        <v>21</v>
      </c>
      <c r="B552" s="56" t="s">
        <v>897</v>
      </c>
      <c r="C552" s="56" t="s">
        <v>35</v>
      </c>
      <c r="D552" s="60">
        <v>46311</v>
      </c>
      <c r="E552" s="65">
        <v>36439.519999999997</v>
      </c>
    </row>
    <row r="553" spans="1:5" x14ac:dyDescent="0.25">
      <c r="A553" s="56" t="s">
        <v>21</v>
      </c>
      <c r="B553" s="56" t="s">
        <v>898</v>
      </c>
      <c r="C553" s="56" t="s">
        <v>35</v>
      </c>
      <c r="D553" s="60">
        <v>46142</v>
      </c>
      <c r="E553" s="65">
        <v>33041</v>
      </c>
    </row>
    <row r="554" spans="1:5" x14ac:dyDescent="0.25">
      <c r="A554" s="56" t="s">
        <v>21</v>
      </c>
      <c r="B554" s="56" t="s">
        <v>899</v>
      </c>
      <c r="C554" s="56" t="s">
        <v>38</v>
      </c>
      <c r="D554" s="60">
        <v>46143</v>
      </c>
      <c r="E554" s="65">
        <v>24000</v>
      </c>
    </row>
    <row r="555" spans="1:5" x14ac:dyDescent="0.25">
      <c r="A555" s="56" t="s">
        <v>21</v>
      </c>
      <c r="B555" s="56" t="s">
        <v>900</v>
      </c>
      <c r="C555" s="56" t="s">
        <v>35</v>
      </c>
      <c r="D555" s="60">
        <v>46326</v>
      </c>
      <c r="E555" s="65">
        <v>16822</v>
      </c>
    </row>
    <row r="556" spans="1:5" x14ac:dyDescent="0.25">
      <c r="A556" s="56" t="s">
        <v>21</v>
      </c>
      <c r="B556" s="56" t="s">
        <v>901</v>
      </c>
      <c r="C556" s="56" t="s">
        <v>35</v>
      </c>
      <c r="D556" s="60">
        <v>46265</v>
      </c>
      <c r="E556" s="65">
        <v>13988</v>
      </c>
    </row>
    <row r="557" spans="1:5" x14ac:dyDescent="0.25">
      <c r="A557" s="56" t="s">
        <v>21</v>
      </c>
      <c r="B557" s="56" t="s">
        <v>902</v>
      </c>
      <c r="C557" s="56" t="s">
        <v>35</v>
      </c>
      <c r="D557" s="60">
        <v>46265</v>
      </c>
      <c r="E557" s="65">
        <v>13988</v>
      </c>
    </row>
    <row r="558" spans="1:5" x14ac:dyDescent="0.25">
      <c r="A558" s="56" t="s">
        <v>21</v>
      </c>
      <c r="B558" s="56" t="s">
        <v>903</v>
      </c>
      <c r="C558" s="56" t="s">
        <v>35</v>
      </c>
      <c r="D558" s="60">
        <v>46133</v>
      </c>
      <c r="E558" s="65">
        <v>2500000</v>
      </c>
    </row>
    <row r="559" spans="1:5" x14ac:dyDescent="0.25">
      <c r="A559" s="56" t="s">
        <v>21</v>
      </c>
      <c r="B559" s="56" t="s">
        <v>904</v>
      </c>
      <c r="C559" s="56" t="s">
        <v>38</v>
      </c>
      <c r="D559" s="60">
        <v>45938</v>
      </c>
      <c r="E559" s="65">
        <v>900000</v>
      </c>
    </row>
    <row r="560" spans="1:5" x14ac:dyDescent="0.25">
      <c r="A560" s="56" t="s">
        <v>21</v>
      </c>
      <c r="B560" s="56" t="s">
        <v>905</v>
      </c>
      <c r="C560" s="56" t="s">
        <v>38</v>
      </c>
      <c r="D560" s="60">
        <v>46009</v>
      </c>
      <c r="E560" s="65">
        <v>450000</v>
      </c>
    </row>
    <row r="561" spans="1:5" x14ac:dyDescent="0.25">
      <c r="A561" s="56" t="s">
        <v>21</v>
      </c>
      <c r="B561" s="56" t="s">
        <v>906</v>
      </c>
      <c r="C561" s="56" t="s">
        <v>35</v>
      </c>
      <c r="D561" s="60">
        <v>46134</v>
      </c>
      <c r="E561" s="65">
        <v>440000</v>
      </c>
    </row>
    <row r="562" spans="1:5" x14ac:dyDescent="0.25">
      <c r="A562" s="56" t="s">
        <v>21</v>
      </c>
      <c r="B562" s="56" t="s">
        <v>907</v>
      </c>
      <c r="C562" s="56" t="s">
        <v>38</v>
      </c>
      <c r="D562" s="60">
        <v>46188</v>
      </c>
      <c r="E562" s="65">
        <v>300000</v>
      </c>
    </row>
    <row r="563" spans="1:5" x14ac:dyDescent="0.25">
      <c r="A563" s="56" t="s">
        <v>21</v>
      </c>
      <c r="B563" s="56" t="s">
        <v>908</v>
      </c>
      <c r="C563" s="56" t="s">
        <v>35</v>
      </c>
      <c r="D563" s="60">
        <v>45957</v>
      </c>
      <c r="E563" s="65">
        <v>175000</v>
      </c>
    </row>
    <row r="564" spans="1:5" x14ac:dyDescent="0.25">
      <c r="A564" s="56" t="s">
        <v>21</v>
      </c>
      <c r="B564" s="56" t="s">
        <v>909</v>
      </c>
      <c r="C564" s="56" t="s">
        <v>35</v>
      </c>
      <c r="D564" s="60">
        <v>46190</v>
      </c>
      <c r="E564" s="65">
        <v>155000</v>
      </c>
    </row>
    <row r="565" spans="1:5" x14ac:dyDescent="0.25">
      <c r="A565" s="56" t="s">
        <v>21</v>
      </c>
      <c r="B565" s="56" t="s">
        <v>910</v>
      </c>
      <c r="C565" s="56" t="s">
        <v>35</v>
      </c>
      <c r="D565" s="60">
        <v>46191</v>
      </c>
      <c r="E565" s="65">
        <v>155000</v>
      </c>
    </row>
    <row r="566" spans="1:5" x14ac:dyDescent="0.25">
      <c r="A566" s="56" t="s">
        <v>21</v>
      </c>
      <c r="B566" s="56" t="s">
        <v>911</v>
      </c>
      <c r="C566" s="56" t="s">
        <v>38</v>
      </c>
      <c r="D566" s="60">
        <v>46077</v>
      </c>
      <c r="E566" s="65">
        <v>125000</v>
      </c>
    </row>
    <row r="567" spans="1:5" x14ac:dyDescent="0.25">
      <c r="A567" s="56" t="s">
        <v>21</v>
      </c>
      <c r="B567" s="56" t="s">
        <v>912</v>
      </c>
      <c r="C567" s="56" t="s">
        <v>35</v>
      </c>
      <c r="D567" s="60">
        <v>45901</v>
      </c>
      <c r="E567" s="65">
        <v>125000</v>
      </c>
    </row>
    <row r="568" spans="1:5" x14ac:dyDescent="0.25">
      <c r="A568" s="56" t="s">
        <v>21</v>
      </c>
      <c r="B568" s="56" t="s">
        <v>913</v>
      </c>
      <c r="C568" s="56" t="s">
        <v>35</v>
      </c>
      <c r="D568" s="60">
        <v>45901</v>
      </c>
      <c r="E568" s="65">
        <v>60000</v>
      </c>
    </row>
    <row r="569" spans="1:5" x14ac:dyDescent="0.25">
      <c r="A569" s="56" t="s">
        <v>21</v>
      </c>
      <c r="B569" s="56" t="s">
        <v>914</v>
      </c>
      <c r="C569" s="56" t="s">
        <v>35</v>
      </c>
      <c r="D569" s="60">
        <v>46066</v>
      </c>
      <c r="E569" s="67" t="s">
        <v>915</v>
      </c>
    </row>
    <row r="570" spans="1:5" x14ac:dyDescent="0.25">
      <c r="A570" s="56" t="s">
        <v>21</v>
      </c>
      <c r="B570" s="56" t="s">
        <v>916</v>
      </c>
      <c r="C570" s="56" t="s">
        <v>35</v>
      </c>
      <c r="D570" s="60">
        <v>46211</v>
      </c>
      <c r="E570" s="67" t="s">
        <v>917</v>
      </c>
    </row>
    <row r="571" spans="1:5" x14ac:dyDescent="0.25">
      <c r="A571" s="56" t="s">
        <v>21</v>
      </c>
      <c r="B571" s="56" t="s">
        <v>918</v>
      </c>
      <c r="C571" s="56" t="s">
        <v>35</v>
      </c>
      <c r="D571" s="60">
        <v>46211</v>
      </c>
      <c r="E571" s="67" t="s">
        <v>917</v>
      </c>
    </row>
    <row r="572" spans="1:5" x14ac:dyDescent="0.25">
      <c r="A572" s="56" t="s">
        <v>21</v>
      </c>
      <c r="B572" s="56" t="s">
        <v>919</v>
      </c>
      <c r="C572" s="56" t="s">
        <v>35</v>
      </c>
      <c r="D572" s="60">
        <v>46097</v>
      </c>
      <c r="E572" s="67">
        <v>6881310</v>
      </c>
    </row>
    <row r="573" spans="1:5" x14ac:dyDescent="0.25">
      <c r="A573" s="56" t="s">
        <v>21</v>
      </c>
      <c r="B573" s="56" t="s">
        <v>920</v>
      </c>
      <c r="C573" s="56" t="s">
        <v>35</v>
      </c>
      <c r="D573" s="60">
        <v>46095</v>
      </c>
      <c r="E573" s="67">
        <v>2397450</v>
      </c>
    </row>
    <row r="574" spans="1:5" x14ac:dyDescent="0.25">
      <c r="A574" s="56" t="s">
        <v>21</v>
      </c>
      <c r="B574" s="56" t="s">
        <v>921</v>
      </c>
      <c r="C574" s="56" t="s">
        <v>35</v>
      </c>
      <c r="D574" s="60">
        <v>46066</v>
      </c>
      <c r="E574" s="67">
        <v>243000</v>
      </c>
    </row>
    <row r="575" spans="1:5" x14ac:dyDescent="0.25">
      <c r="A575" s="56" t="s">
        <v>21</v>
      </c>
      <c r="B575" s="56" t="s">
        <v>922</v>
      </c>
      <c r="C575" s="56" t="s">
        <v>35</v>
      </c>
      <c r="D575" s="60">
        <v>46172</v>
      </c>
      <c r="E575" s="67">
        <v>240000</v>
      </c>
    </row>
    <row r="576" spans="1:5" x14ac:dyDescent="0.25">
      <c r="A576" s="56" t="s">
        <v>21</v>
      </c>
      <c r="B576" s="56" t="s">
        <v>923</v>
      </c>
      <c r="C576" s="56" t="s">
        <v>35</v>
      </c>
      <c r="D576" s="60">
        <v>46211</v>
      </c>
      <c r="E576" s="67">
        <v>51000</v>
      </c>
    </row>
    <row r="577" spans="1:5" x14ac:dyDescent="0.25">
      <c r="A577" s="56" t="s">
        <v>21</v>
      </c>
      <c r="B577" s="56" t="s">
        <v>924</v>
      </c>
      <c r="C577" s="56" t="s">
        <v>35</v>
      </c>
      <c r="D577" s="60">
        <v>46630</v>
      </c>
      <c r="E577" s="65">
        <v>4500000</v>
      </c>
    </row>
    <row r="578" spans="1:5" x14ac:dyDescent="0.25">
      <c r="A578" s="56" t="s">
        <v>21</v>
      </c>
      <c r="B578" s="56" t="s">
        <v>925</v>
      </c>
      <c r="C578" s="56" t="s">
        <v>35</v>
      </c>
      <c r="D578" s="60">
        <v>46022</v>
      </c>
      <c r="E578" s="65">
        <v>2840650</v>
      </c>
    </row>
    <row r="579" spans="1:5" x14ac:dyDescent="0.25">
      <c r="A579" s="56" t="s">
        <v>21</v>
      </c>
      <c r="B579" s="56" t="s">
        <v>926</v>
      </c>
      <c r="C579" s="56" t="s">
        <v>35</v>
      </c>
      <c r="D579" s="60">
        <v>45947</v>
      </c>
      <c r="E579" s="65">
        <v>1500000</v>
      </c>
    </row>
    <row r="580" spans="1:5" x14ac:dyDescent="0.25">
      <c r="A580" s="56" t="s">
        <v>21</v>
      </c>
      <c r="B580" s="56" t="s">
        <v>927</v>
      </c>
      <c r="C580" s="56" t="s">
        <v>35</v>
      </c>
      <c r="D580" s="60">
        <v>46865</v>
      </c>
      <c r="E580" s="65">
        <v>200000</v>
      </c>
    </row>
    <row r="581" spans="1:5" x14ac:dyDescent="0.25">
      <c r="A581" s="56" t="s">
        <v>21</v>
      </c>
      <c r="B581" s="56" t="s">
        <v>928</v>
      </c>
      <c r="C581" s="56" t="s">
        <v>35</v>
      </c>
      <c r="D581" s="60">
        <v>46687</v>
      </c>
      <c r="E581" s="65">
        <v>150000</v>
      </c>
    </row>
    <row r="582" spans="1:5" x14ac:dyDescent="0.25">
      <c r="A582" s="56" t="s">
        <v>21</v>
      </c>
      <c r="B582" s="56" t="s">
        <v>929</v>
      </c>
      <c r="C582" s="56" t="s">
        <v>35</v>
      </c>
      <c r="D582" s="60">
        <v>45947</v>
      </c>
      <c r="E582" s="65">
        <v>52500</v>
      </c>
    </row>
    <row r="583" spans="1:5" x14ac:dyDescent="0.25">
      <c r="A583" s="56" t="s">
        <v>21</v>
      </c>
      <c r="B583" s="56" t="s">
        <v>930</v>
      </c>
      <c r="C583" s="56" t="s">
        <v>34</v>
      </c>
      <c r="D583" s="60">
        <v>46723</v>
      </c>
      <c r="E583" s="65">
        <v>40000</v>
      </c>
    </row>
    <row r="584" spans="1:5" x14ac:dyDescent="0.25">
      <c r="A584" s="56" t="s">
        <v>21</v>
      </c>
      <c r="B584" s="56" t="s">
        <v>931</v>
      </c>
      <c r="C584" s="56" t="s">
        <v>38</v>
      </c>
      <c r="D584" s="60">
        <v>45962</v>
      </c>
      <c r="E584" s="65">
        <v>355000</v>
      </c>
    </row>
    <row r="585" spans="1:5" x14ac:dyDescent="0.25">
      <c r="A585" s="56" t="s">
        <v>21</v>
      </c>
      <c r="B585" s="56" t="s">
        <v>932</v>
      </c>
      <c r="C585" s="56" t="s">
        <v>33</v>
      </c>
      <c r="D585" s="60">
        <v>46082</v>
      </c>
      <c r="E585" s="65">
        <v>50000</v>
      </c>
    </row>
    <row r="586" spans="1:5" x14ac:dyDescent="0.25">
      <c r="A586" s="56" t="s">
        <v>21</v>
      </c>
      <c r="B586" s="56" t="s">
        <v>933</v>
      </c>
      <c r="C586" s="56" t="s">
        <v>36</v>
      </c>
      <c r="D586" s="60">
        <v>45931</v>
      </c>
      <c r="E586" s="65">
        <v>2000000</v>
      </c>
    </row>
    <row r="587" spans="1:5" x14ac:dyDescent="0.25">
      <c r="A587" s="56" t="s">
        <v>21</v>
      </c>
      <c r="B587" s="56" t="s">
        <v>934</v>
      </c>
      <c r="C587" s="56" t="s">
        <v>36</v>
      </c>
      <c r="D587" s="60">
        <v>45861</v>
      </c>
      <c r="E587" s="65">
        <v>75000</v>
      </c>
    </row>
    <row r="588" spans="1:5" x14ac:dyDescent="0.25">
      <c r="A588" s="56" t="s">
        <v>21</v>
      </c>
      <c r="B588" s="56" t="s">
        <v>935</v>
      </c>
      <c r="C588" s="56" t="s">
        <v>38</v>
      </c>
      <c r="D588" s="60">
        <v>45931</v>
      </c>
      <c r="E588" s="65">
        <v>20000</v>
      </c>
    </row>
    <row r="589" spans="1:5" x14ac:dyDescent="0.25">
      <c r="A589" s="56" t="s">
        <v>21</v>
      </c>
      <c r="B589" s="56" t="s">
        <v>936</v>
      </c>
      <c r="C589" s="56" t="s">
        <v>38</v>
      </c>
      <c r="D589" s="60">
        <v>46127</v>
      </c>
      <c r="E589" s="65">
        <v>20000</v>
      </c>
    </row>
    <row r="590" spans="1:5" x14ac:dyDescent="0.25">
      <c r="A590" s="56" t="s">
        <v>21</v>
      </c>
      <c r="B590" s="56" t="s">
        <v>937</v>
      </c>
      <c r="C590" s="56" t="s">
        <v>36</v>
      </c>
      <c r="D590" s="60" t="s">
        <v>190</v>
      </c>
      <c r="E590" s="65">
        <v>3136332</v>
      </c>
    </row>
    <row r="591" spans="1:5" x14ac:dyDescent="0.25">
      <c r="A591" s="56" t="s">
        <v>21</v>
      </c>
      <c r="B591" s="56" t="s">
        <v>938</v>
      </c>
      <c r="C591" s="56" t="s">
        <v>35</v>
      </c>
      <c r="D591" s="60">
        <v>46068</v>
      </c>
      <c r="E591" s="65">
        <v>1931050</v>
      </c>
    </row>
    <row r="592" spans="1:5" x14ac:dyDescent="0.25">
      <c r="A592" s="56" t="s">
        <v>21</v>
      </c>
      <c r="B592" s="56" t="s">
        <v>939</v>
      </c>
      <c r="C592" s="56" t="s">
        <v>35</v>
      </c>
      <c r="D592" s="60">
        <v>46037</v>
      </c>
      <c r="E592" s="65">
        <v>677810</v>
      </c>
    </row>
    <row r="593" spans="1:5" x14ac:dyDescent="0.25">
      <c r="A593" s="56" t="s">
        <v>21</v>
      </c>
      <c r="B593" s="56" t="s">
        <v>940</v>
      </c>
      <c r="C593" s="56" t="s">
        <v>35</v>
      </c>
      <c r="D593" s="60">
        <v>46096</v>
      </c>
      <c r="E593" s="65">
        <v>527472</v>
      </c>
    </row>
    <row r="594" spans="1:5" x14ac:dyDescent="0.25">
      <c r="A594" s="56" t="s">
        <v>21</v>
      </c>
      <c r="B594" s="56" t="s">
        <v>941</v>
      </c>
      <c r="C594" s="56" t="s">
        <v>34</v>
      </c>
      <c r="D594" s="60">
        <v>45901</v>
      </c>
      <c r="E594" s="65">
        <v>113900</v>
      </c>
    </row>
    <row r="595" spans="1:5" x14ac:dyDescent="0.25">
      <c r="A595" s="56" t="s">
        <v>21</v>
      </c>
      <c r="B595" s="56" t="s">
        <v>942</v>
      </c>
      <c r="C595" s="56" t="s">
        <v>34</v>
      </c>
      <c r="D595" s="60"/>
      <c r="E595" s="65">
        <v>96000</v>
      </c>
    </row>
    <row r="596" spans="1:5" x14ac:dyDescent="0.25">
      <c r="A596" s="56" t="s">
        <v>21</v>
      </c>
      <c r="B596" s="56" t="s">
        <v>943</v>
      </c>
      <c r="C596" s="56" t="s">
        <v>33</v>
      </c>
      <c r="D596" s="60">
        <v>46054</v>
      </c>
      <c r="E596" s="65">
        <v>45000</v>
      </c>
    </row>
    <row r="597" spans="1:5" x14ac:dyDescent="0.25">
      <c r="A597" s="56" t="s">
        <v>21</v>
      </c>
      <c r="B597" s="56" t="s">
        <v>944</v>
      </c>
      <c r="C597" s="56" t="s">
        <v>34</v>
      </c>
      <c r="D597" s="60">
        <v>45931</v>
      </c>
      <c r="E597" s="65">
        <v>20000</v>
      </c>
    </row>
    <row r="598" spans="1:5" x14ac:dyDescent="0.25">
      <c r="A598" s="7" t="s">
        <v>22</v>
      </c>
      <c r="B598" s="7" t="s">
        <v>353</v>
      </c>
      <c r="C598" s="7" t="s">
        <v>38</v>
      </c>
      <c r="D598" s="30">
        <v>46023</v>
      </c>
      <c r="E598" s="49">
        <v>4000</v>
      </c>
    </row>
    <row r="599" spans="1:5" x14ac:dyDescent="0.25">
      <c r="A599" s="7" t="s">
        <v>22</v>
      </c>
      <c r="B599" s="7" t="s">
        <v>353</v>
      </c>
      <c r="C599" s="7" t="s">
        <v>38</v>
      </c>
      <c r="D599" s="30">
        <v>46023</v>
      </c>
      <c r="E599" s="49">
        <v>850</v>
      </c>
    </row>
    <row r="600" spans="1:5" x14ac:dyDescent="0.25">
      <c r="A600" s="7" t="s">
        <v>22</v>
      </c>
      <c r="B600" s="7" t="s">
        <v>354</v>
      </c>
      <c r="C600" s="7" t="s">
        <v>38</v>
      </c>
      <c r="D600" s="30">
        <v>46023</v>
      </c>
      <c r="E600" s="49">
        <v>15000</v>
      </c>
    </row>
    <row r="601" spans="1:5" x14ac:dyDescent="0.25">
      <c r="A601" s="7" t="s">
        <v>22</v>
      </c>
      <c r="B601" s="7" t="s">
        <v>355</v>
      </c>
      <c r="C601" s="7" t="s">
        <v>38</v>
      </c>
      <c r="D601" s="30">
        <v>46023</v>
      </c>
      <c r="E601" s="49">
        <v>11664.57</v>
      </c>
    </row>
    <row r="602" spans="1:5" x14ac:dyDescent="0.25">
      <c r="A602" s="7" t="s">
        <v>22</v>
      </c>
      <c r="B602" s="7" t="s">
        <v>355</v>
      </c>
      <c r="C602" s="7" t="s">
        <v>38</v>
      </c>
      <c r="D602" s="30">
        <v>46023</v>
      </c>
      <c r="E602" s="49">
        <v>18345.650000000001</v>
      </c>
    </row>
    <row r="603" spans="1:5" x14ac:dyDescent="0.25">
      <c r="A603" s="7" t="s">
        <v>22</v>
      </c>
      <c r="B603" s="7" t="s">
        <v>356</v>
      </c>
      <c r="C603" s="7" t="s">
        <v>38</v>
      </c>
      <c r="D603" s="30">
        <v>46023</v>
      </c>
      <c r="E603" s="49">
        <v>82690</v>
      </c>
    </row>
    <row r="604" spans="1:5" x14ac:dyDescent="0.25">
      <c r="A604" s="7" t="s">
        <v>22</v>
      </c>
      <c r="B604" s="7" t="s">
        <v>357</v>
      </c>
      <c r="C604" s="7" t="s">
        <v>38</v>
      </c>
      <c r="D604" s="30">
        <v>46023</v>
      </c>
      <c r="E604" s="49">
        <v>100000</v>
      </c>
    </row>
    <row r="605" spans="1:5" x14ac:dyDescent="0.25">
      <c r="A605" s="7" t="s">
        <v>22</v>
      </c>
      <c r="B605" s="7" t="s">
        <v>355</v>
      </c>
      <c r="C605" s="7" t="s">
        <v>38</v>
      </c>
      <c r="D605" s="30">
        <v>46023</v>
      </c>
      <c r="E605" s="49">
        <v>11067</v>
      </c>
    </row>
    <row r="606" spans="1:5" x14ac:dyDescent="0.25">
      <c r="A606" s="7" t="s">
        <v>22</v>
      </c>
      <c r="B606" s="7" t="s">
        <v>358</v>
      </c>
      <c r="C606" s="7" t="s">
        <v>38</v>
      </c>
      <c r="D606" s="28">
        <v>45742</v>
      </c>
      <c r="E606" s="49">
        <v>33750</v>
      </c>
    </row>
    <row r="607" spans="1:5" x14ac:dyDescent="0.25">
      <c r="A607" s="7" t="s">
        <v>22</v>
      </c>
      <c r="B607" s="7" t="s">
        <v>359</v>
      </c>
      <c r="C607" s="7" t="s">
        <v>38</v>
      </c>
      <c r="D607" s="28">
        <v>45742</v>
      </c>
      <c r="E607" s="49">
        <v>23750</v>
      </c>
    </row>
    <row r="608" spans="1:5" x14ac:dyDescent="0.25">
      <c r="A608" s="7" t="s">
        <v>22</v>
      </c>
      <c r="B608" s="7" t="s">
        <v>360</v>
      </c>
      <c r="C608" s="7" t="s">
        <v>38</v>
      </c>
      <c r="D608" s="28">
        <v>45742</v>
      </c>
      <c r="E608" s="49">
        <v>5000</v>
      </c>
    </row>
    <row r="609" spans="1:5" x14ac:dyDescent="0.25">
      <c r="A609" s="7" t="s">
        <v>22</v>
      </c>
      <c r="B609" s="7" t="s">
        <v>361</v>
      </c>
      <c r="C609" s="7" t="s">
        <v>38</v>
      </c>
      <c r="D609" s="28">
        <v>45742</v>
      </c>
      <c r="E609" s="49">
        <v>18750</v>
      </c>
    </row>
    <row r="610" spans="1:5" x14ac:dyDescent="0.25">
      <c r="A610" s="7" t="s">
        <v>22</v>
      </c>
      <c r="B610" s="7" t="s">
        <v>362</v>
      </c>
      <c r="C610" s="7" t="s">
        <v>38</v>
      </c>
      <c r="D610" s="28">
        <v>45742</v>
      </c>
      <c r="E610" s="49">
        <v>26750</v>
      </c>
    </row>
    <row r="611" spans="1:5" x14ac:dyDescent="0.25">
      <c r="A611" s="7" t="s">
        <v>22</v>
      </c>
      <c r="B611" s="7" t="s">
        <v>363</v>
      </c>
      <c r="C611" s="7" t="s">
        <v>38</v>
      </c>
      <c r="D611" s="28">
        <v>45742</v>
      </c>
      <c r="E611" s="49">
        <v>7000</v>
      </c>
    </row>
    <row r="612" spans="1:5" x14ac:dyDescent="0.25">
      <c r="A612" s="7" t="s">
        <v>22</v>
      </c>
      <c r="B612" s="7" t="s">
        <v>364</v>
      </c>
      <c r="C612" s="7" t="s">
        <v>38</v>
      </c>
      <c r="D612" s="28">
        <v>45742</v>
      </c>
      <c r="E612" s="49">
        <v>43750</v>
      </c>
    </row>
    <row r="613" spans="1:5" x14ac:dyDescent="0.25">
      <c r="A613" s="7" t="s">
        <v>22</v>
      </c>
      <c r="B613" s="7" t="s">
        <v>365</v>
      </c>
      <c r="C613" s="7" t="s">
        <v>38</v>
      </c>
      <c r="D613" s="28">
        <v>45742</v>
      </c>
      <c r="E613" s="49">
        <v>53750</v>
      </c>
    </row>
    <row r="614" spans="1:5" x14ac:dyDescent="0.25">
      <c r="A614" s="7" t="s">
        <v>22</v>
      </c>
      <c r="B614" s="7" t="s">
        <v>366</v>
      </c>
      <c r="C614" s="7" t="s">
        <v>38</v>
      </c>
      <c r="D614" s="28">
        <v>45742</v>
      </c>
      <c r="E614" s="49">
        <v>53750</v>
      </c>
    </row>
    <row r="615" spans="1:5" x14ac:dyDescent="0.25">
      <c r="A615" s="7" t="s">
        <v>22</v>
      </c>
      <c r="B615" s="7" t="s">
        <v>367</v>
      </c>
      <c r="C615" s="7" t="s">
        <v>38</v>
      </c>
      <c r="D615" s="28">
        <v>45742</v>
      </c>
      <c r="E615" s="49">
        <v>33750</v>
      </c>
    </row>
    <row r="616" spans="1:5" x14ac:dyDescent="0.25">
      <c r="A616" s="7" t="s">
        <v>22</v>
      </c>
      <c r="B616" s="7" t="s">
        <v>368</v>
      </c>
      <c r="C616" s="7" t="s">
        <v>34</v>
      </c>
      <c r="D616" s="28">
        <v>45986</v>
      </c>
      <c r="E616" s="49">
        <v>500</v>
      </c>
    </row>
    <row r="617" spans="1:5" x14ac:dyDescent="0.25">
      <c r="A617" s="7" t="s">
        <v>22</v>
      </c>
      <c r="B617" s="7" t="s">
        <v>369</v>
      </c>
      <c r="C617" s="7" t="s">
        <v>34</v>
      </c>
      <c r="D617" s="28">
        <v>45986</v>
      </c>
      <c r="E617" s="49">
        <v>1000</v>
      </c>
    </row>
    <row r="618" spans="1:5" x14ac:dyDescent="0.25">
      <c r="A618" s="7" t="s">
        <v>22</v>
      </c>
      <c r="B618" s="7" t="s">
        <v>370</v>
      </c>
      <c r="C618" s="7" t="s">
        <v>34</v>
      </c>
      <c r="D618" s="28">
        <v>45986</v>
      </c>
      <c r="E618" s="49">
        <v>2500</v>
      </c>
    </row>
    <row r="619" spans="1:5" x14ac:dyDescent="0.25">
      <c r="A619" s="7" t="s">
        <v>22</v>
      </c>
      <c r="B619" s="7" t="s">
        <v>371</v>
      </c>
      <c r="C619" s="7" t="s">
        <v>34</v>
      </c>
      <c r="D619" s="28">
        <v>45986</v>
      </c>
      <c r="E619" s="49">
        <v>10000</v>
      </c>
    </row>
    <row r="620" spans="1:5" x14ac:dyDescent="0.25">
      <c r="A620" s="7" t="s">
        <v>22</v>
      </c>
      <c r="B620" s="7" t="s">
        <v>372</v>
      </c>
      <c r="C620" s="7" t="s">
        <v>34</v>
      </c>
      <c r="D620" s="28">
        <v>45986</v>
      </c>
      <c r="E620" s="49">
        <v>5000</v>
      </c>
    </row>
    <row r="621" spans="1:5" x14ac:dyDescent="0.25">
      <c r="A621" s="7" t="s">
        <v>22</v>
      </c>
      <c r="B621" s="7" t="s">
        <v>373</v>
      </c>
      <c r="C621" s="7" t="s">
        <v>34</v>
      </c>
      <c r="D621" s="28">
        <v>45986</v>
      </c>
      <c r="E621" s="49">
        <v>5000</v>
      </c>
    </row>
    <row r="622" spans="1:5" x14ac:dyDescent="0.25">
      <c r="A622" s="7" t="s">
        <v>22</v>
      </c>
      <c r="B622" s="7" t="s">
        <v>374</v>
      </c>
      <c r="C622" s="7" t="s">
        <v>38</v>
      </c>
      <c r="D622" s="28">
        <v>45683</v>
      </c>
      <c r="E622" s="49">
        <v>25387</v>
      </c>
    </row>
    <row r="623" spans="1:5" x14ac:dyDescent="0.25">
      <c r="A623" s="7" t="s">
        <v>22</v>
      </c>
      <c r="B623" s="7" t="s">
        <v>374</v>
      </c>
      <c r="C623" s="7" t="s">
        <v>38</v>
      </c>
      <c r="D623" s="28">
        <v>45683</v>
      </c>
      <c r="E623" s="49">
        <v>1000</v>
      </c>
    </row>
    <row r="624" spans="1:5" x14ac:dyDescent="0.25">
      <c r="A624" s="7" t="s">
        <v>22</v>
      </c>
      <c r="B624" s="7" t="s">
        <v>375</v>
      </c>
      <c r="C624" s="7" t="s">
        <v>38</v>
      </c>
      <c r="D624" s="28">
        <v>45683</v>
      </c>
      <c r="E624" s="49">
        <v>4180</v>
      </c>
    </row>
    <row r="625" spans="1:5" x14ac:dyDescent="0.25">
      <c r="A625" s="7" t="s">
        <v>22</v>
      </c>
      <c r="B625" s="7" t="s">
        <v>376</v>
      </c>
      <c r="C625" s="7" t="s">
        <v>38</v>
      </c>
      <c r="D625" s="28">
        <v>45683</v>
      </c>
      <c r="E625" s="49">
        <v>27000</v>
      </c>
    </row>
    <row r="626" spans="1:5" x14ac:dyDescent="0.25">
      <c r="A626" s="7" t="s">
        <v>22</v>
      </c>
      <c r="B626" s="7" t="s">
        <v>377</v>
      </c>
      <c r="C626" s="7" t="s">
        <v>38</v>
      </c>
      <c r="D626" s="28">
        <v>45986</v>
      </c>
      <c r="E626" s="49">
        <v>2200</v>
      </c>
    </row>
    <row r="627" spans="1:5" x14ac:dyDescent="0.25">
      <c r="A627" s="7" t="s">
        <v>22</v>
      </c>
      <c r="B627" s="7" t="s">
        <v>378</v>
      </c>
      <c r="C627" s="7" t="s">
        <v>38</v>
      </c>
      <c r="D627" s="28">
        <v>45986</v>
      </c>
      <c r="E627" s="49">
        <v>6250</v>
      </c>
    </row>
    <row r="628" spans="1:5" x14ac:dyDescent="0.25">
      <c r="A628" s="7" t="s">
        <v>22</v>
      </c>
      <c r="B628" s="7" t="s">
        <v>379</v>
      </c>
      <c r="C628" s="7" t="s">
        <v>34</v>
      </c>
      <c r="D628" s="28">
        <v>45986</v>
      </c>
      <c r="E628" s="49">
        <v>6900</v>
      </c>
    </row>
    <row r="629" spans="1:5" x14ac:dyDescent="0.25">
      <c r="A629" s="7" t="s">
        <v>22</v>
      </c>
      <c r="B629" s="7" t="s">
        <v>380</v>
      </c>
      <c r="C629" s="7" t="s">
        <v>34</v>
      </c>
      <c r="D629" s="28">
        <v>45986</v>
      </c>
      <c r="E629" s="49">
        <v>2650</v>
      </c>
    </row>
    <row r="630" spans="1:5" x14ac:dyDescent="0.25">
      <c r="A630" s="7" t="s">
        <v>22</v>
      </c>
      <c r="B630" s="7" t="s">
        <v>381</v>
      </c>
      <c r="C630" s="7" t="s">
        <v>34</v>
      </c>
      <c r="D630" s="28">
        <v>45986</v>
      </c>
      <c r="E630" s="49">
        <v>31840</v>
      </c>
    </row>
    <row r="631" spans="1:5" x14ac:dyDescent="0.25">
      <c r="A631" s="7" t="s">
        <v>22</v>
      </c>
      <c r="B631" s="7" t="s">
        <v>382</v>
      </c>
      <c r="C631" s="7" t="s">
        <v>38</v>
      </c>
      <c r="D631" s="28">
        <v>45683</v>
      </c>
      <c r="E631" s="49">
        <v>205</v>
      </c>
    </row>
    <row r="632" spans="1:5" x14ac:dyDescent="0.25">
      <c r="A632" s="7" t="s">
        <v>22</v>
      </c>
      <c r="B632" s="7" t="s">
        <v>383</v>
      </c>
      <c r="C632" s="7" t="s">
        <v>34</v>
      </c>
      <c r="D632" s="28">
        <v>45986</v>
      </c>
      <c r="E632" s="49">
        <v>25000</v>
      </c>
    </row>
    <row r="633" spans="1:5" x14ac:dyDescent="0.25">
      <c r="A633" s="7" t="s">
        <v>22</v>
      </c>
      <c r="B633" s="7" t="s">
        <v>384</v>
      </c>
      <c r="C633" s="7" t="s">
        <v>34</v>
      </c>
      <c r="D633" s="28">
        <v>45986</v>
      </c>
      <c r="E633" s="49">
        <v>4000</v>
      </c>
    </row>
    <row r="634" spans="1:5" x14ac:dyDescent="0.25">
      <c r="A634" s="7" t="s">
        <v>22</v>
      </c>
      <c r="B634" s="7" t="s">
        <v>384</v>
      </c>
      <c r="C634" s="7" t="s">
        <v>34</v>
      </c>
      <c r="D634" s="28">
        <v>45986</v>
      </c>
      <c r="E634" s="49">
        <v>2420</v>
      </c>
    </row>
    <row r="635" spans="1:5" x14ac:dyDescent="0.25">
      <c r="A635" s="7" t="s">
        <v>22</v>
      </c>
      <c r="B635" s="7" t="s">
        <v>385</v>
      </c>
      <c r="C635" s="7" t="s">
        <v>34</v>
      </c>
      <c r="D635" s="28">
        <v>45986</v>
      </c>
      <c r="E635" s="49">
        <v>3500</v>
      </c>
    </row>
    <row r="636" spans="1:5" x14ac:dyDescent="0.25">
      <c r="A636" s="7" t="s">
        <v>22</v>
      </c>
      <c r="B636" s="7" t="s">
        <v>385</v>
      </c>
      <c r="C636" s="7" t="s">
        <v>34</v>
      </c>
      <c r="D636" s="28">
        <v>45986</v>
      </c>
      <c r="E636" s="49">
        <v>4500</v>
      </c>
    </row>
    <row r="637" spans="1:5" x14ac:dyDescent="0.25">
      <c r="A637" s="7" t="s">
        <v>22</v>
      </c>
      <c r="B637" s="7" t="s">
        <v>386</v>
      </c>
      <c r="C637" s="7" t="s">
        <v>34</v>
      </c>
      <c r="D637" s="28">
        <v>45986</v>
      </c>
      <c r="E637" s="49">
        <v>7000</v>
      </c>
    </row>
    <row r="638" spans="1:5" x14ac:dyDescent="0.25">
      <c r="A638" s="7" t="s">
        <v>22</v>
      </c>
      <c r="B638" s="7" t="s">
        <v>387</v>
      </c>
      <c r="C638" s="7" t="s">
        <v>38</v>
      </c>
      <c r="D638" s="28">
        <v>45683</v>
      </c>
      <c r="E638" s="49">
        <v>1572.1</v>
      </c>
    </row>
    <row r="639" spans="1:5" x14ac:dyDescent="0.25">
      <c r="A639" s="7" t="s">
        <v>22</v>
      </c>
      <c r="B639" s="7" t="s">
        <v>387</v>
      </c>
      <c r="C639" s="7" t="s">
        <v>38</v>
      </c>
      <c r="D639" s="28">
        <v>45683</v>
      </c>
      <c r="E639" s="49">
        <v>64038.2</v>
      </c>
    </row>
    <row r="640" spans="1:5" x14ac:dyDescent="0.25">
      <c r="A640" s="7" t="s">
        <v>22</v>
      </c>
      <c r="B640" s="7" t="s">
        <v>388</v>
      </c>
      <c r="C640" s="7" t="s">
        <v>38</v>
      </c>
      <c r="D640" s="28">
        <v>45683</v>
      </c>
      <c r="E640" s="49">
        <v>7000</v>
      </c>
    </row>
    <row r="641" spans="1:5" x14ac:dyDescent="0.25">
      <c r="A641" s="7" t="s">
        <v>22</v>
      </c>
      <c r="B641" s="7" t="s">
        <v>389</v>
      </c>
      <c r="C641" s="7" t="s">
        <v>34</v>
      </c>
      <c r="D641" s="28">
        <v>45986</v>
      </c>
      <c r="E641" s="49">
        <v>2000</v>
      </c>
    </row>
    <row r="642" spans="1:5" x14ac:dyDescent="0.25">
      <c r="A642" s="7" t="s">
        <v>22</v>
      </c>
      <c r="B642" s="7" t="s">
        <v>390</v>
      </c>
      <c r="C642" s="7" t="s">
        <v>34</v>
      </c>
      <c r="D642" s="28">
        <v>45986</v>
      </c>
      <c r="E642" s="49">
        <v>3000</v>
      </c>
    </row>
    <row r="643" spans="1:5" x14ac:dyDescent="0.25">
      <c r="A643" s="7" t="s">
        <v>22</v>
      </c>
      <c r="B643" s="7" t="s">
        <v>390</v>
      </c>
      <c r="C643" s="7" t="s">
        <v>34</v>
      </c>
      <c r="D643" s="28">
        <v>45986</v>
      </c>
      <c r="E643" s="49">
        <v>4000</v>
      </c>
    </row>
    <row r="644" spans="1:5" x14ac:dyDescent="0.25">
      <c r="A644" s="7" t="s">
        <v>22</v>
      </c>
      <c r="B644" s="7" t="s">
        <v>391</v>
      </c>
      <c r="C644" s="7" t="s">
        <v>34</v>
      </c>
      <c r="D644" s="28">
        <v>45986</v>
      </c>
      <c r="E644" s="49">
        <v>400</v>
      </c>
    </row>
    <row r="645" spans="1:5" x14ac:dyDescent="0.25">
      <c r="A645" s="7" t="s">
        <v>22</v>
      </c>
      <c r="B645" s="7" t="s">
        <v>392</v>
      </c>
      <c r="C645" s="7" t="s">
        <v>34</v>
      </c>
      <c r="D645" s="28">
        <v>45986</v>
      </c>
      <c r="E645" s="49">
        <v>400</v>
      </c>
    </row>
    <row r="646" spans="1:5" x14ac:dyDescent="0.25">
      <c r="A646" s="7" t="s">
        <v>22</v>
      </c>
      <c r="B646" s="7" t="s">
        <v>393</v>
      </c>
      <c r="C646" s="7" t="s">
        <v>34</v>
      </c>
      <c r="D646" s="28">
        <v>45986</v>
      </c>
      <c r="E646" s="49">
        <v>1000</v>
      </c>
    </row>
    <row r="647" spans="1:5" x14ac:dyDescent="0.25">
      <c r="A647" s="7" t="s">
        <v>22</v>
      </c>
      <c r="B647" s="7" t="s">
        <v>394</v>
      </c>
      <c r="C647" s="7" t="s">
        <v>34</v>
      </c>
      <c r="D647" s="28">
        <v>45986</v>
      </c>
      <c r="E647" s="49">
        <v>1000</v>
      </c>
    </row>
    <row r="648" spans="1:5" x14ac:dyDescent="0.25">
      <c r="A648" s="7" t="s">
        <v>22</v>
      </c>
      <c r="B648" s="7" t="s">
        <v>394</v>
      </c>
      <c r="C648" s="7" t="s">
        <v>34</v>
      </c>
      <c r="D648" s="28">
        <v>45986</v>
      </c>
      <c r="E648" s="49">
        <v>1500</v>
      </c>
    </row>
    <row r="649" spans="1:5" x14ac:dyDescent="0.25">
      <c r="A649" s="7" t="s">
        <v>22</v>
      </c>
      <c r="B649" s="7" t="s">
        <v>395</v>
      </c>
      <c r="C649" s="7" t="s">
        <v>34</v>
      </c>
      <c r="D649" s="28">
        <v>45986</v>
      </c>
      <c r="E649" s="49">
        <v>2000</v>
      </c>
    </row>
    <row r="650" spans="1:5" x14ac:dyDescent="0.25">
      <c r="A650" s="7" t="s">
        <v>22</v>
      </c>
      <c r="B650" s="7" t="s">
        <v>395</v>
      </c>
      <c r="C650" s="7" t="s">
        <v>34</v>
      </c>
      <c r="D650" s="28">
        <v>45986</v>
      </c>
      <c r="E650" s="49">
        <v>4000</v>
      </c>
    </row>
    <row r="651" spans="1:5" x14ac:dyDescent="0.25">
      <c r="A651" s="7" t="s">
        <v>22</v>
      </c>
      <c r="B651" s="7" t="s">
        <v>396</v>
      </c>
      <c r="C651" s="7" t="s">
        <v>34</v>
      </c>
      <c r="D651" s="28">
        <v>45986</v>
      </c>
      <c r="E651" s="49">
        <v>1000</v>
      </c>
    </row>
    <row r="652" spans="1:5" x14ac:dyDescent="0.25">
      <c r="A652" s="7" t="s">
        <v>22</v>
      </c>
      <c r="B652" s="7" t="s">
        <v>397</v>
      </c>
      <c r="C652" s="7" t="s">
        <v>34</v>
      </c>
      <c r="D652" s="28">
        <v>45986</v>
      </c>
      <c r="E652" s="49">
        <v>500</v>
      </c>
    </row>
    <row r="653" spans="1:5" x14ac:dyDescent="0.25">
      <c r="A653" s="7" t="s">
        <v>22</v>
      </c>
      <c r="B653" s="7" t="s">
        <v>398</v>
      </c>
      <c r="C653" s="7" t="s">
        <v>34</v>
      </c>
      <c r="D653" s="28">
        <v>45986</v>
      </c>
      <c r="E653" s="49">
        <v>250</v>
      </c>
    </row>
    <row r="654" spans="1:5" x14ac:dyDescent="0.25">
      <c r="A654" s="7" t="s">
        <v>22</v>
      </c>
      <c r="B654" s="7" t="s">
        <v>391</v>
      </c>
      <c r="C654" s="7" t="s">
        <v>34</v>
      </c>
      <c r="D654" s="28">
        <v>45986</v>
      </c>
      <c r="E654" s="49">
        <v>1000</v>
      </c>
    </row>
    <row r="655" spans="1:5" x14ac:dyDescent="0.25">
      <c r="A655" s="7" t="s">
        <v>22</v>
      </c>
      <c r="B655" s="7" t="s">
        <v>391</v>
      </c>
      <c r="C655" s="7" t="s">
        <v>34</v>
      </c>
      <c r="D655" s="28">
        <v>45986</v>
      </c>
      <c r="E655" s="49">
        <v>3000</v>
      </c>
    </row>
    <row r="656" spans="1:5" x14ac:dyDescent="0.25">
      <c r="A656" s="7" t="s">
        <v>22</v>
      </c>
      <c r="B656" s="7" t="s">
        <v>399</v>
      </c>
      <c r="C656" s="7" t="s">
        <v>34</v>
      </c>
      <c r="D656" s="28">
        <v>45986</v>
      </c>
      <c r="E656" s="49">
        <v>500</v>
      </c>
    </row>
    <row r="657" spans="1:5" x14ac:dyDescent="0.25">
      <c r="A657" s="7" t="s">
        <v>22</v>
      </c>
      <c r="B657" s="7" t="s">
        <v>400</v>
      </c>
      <c r="C657" s="7" t="s">
        <v>38</v>
      </c>
      <c r="D657" s="28">
        <v>45955</v>
      </c>
      <c r="E657" s="49">
        <v>90000</v>
      </c>
    </row>
    <row r="658" spans="1:5" x14ac:dyDescent="0.25">
      <c r="A658" s="7" t="s">
        <v>22</v>
      </c>
      <c r="B658" s="7" t="s">
        <v>401</v>
      </c>
      <c r="C658" s="7" t="s">
        <v>38</v>
      </c>
      <c r="D658" s="28">
        <v>45955</v>
      </c>
      <c r="E658" s="49">
        <v>70000</v>
      </c>
    </row>
    <row r="659" spans="1:5" x14ac:dyDescent="0.25">
      <c r="A659" s="7" t="s">
        <v>22</v>
      </c>
      <c r="B659" s="7" t="s">
        <v>402</v>
      </c>
      <c r="C659" s="7" t="s">
        <v>38</v>
      </c>
      <c r="D659" s="28">
        <v>45955</v>
      </c>
      <c r="E659" s="49">
        <v>15000</v>
      </c>
    </row>
    <row r="660" spans="1:5" x14ac:dyDescent="0.25">
      <c r="A660" s="7" t="s">
        <v>22</v>
      </c>
      <c r="B660" s="7" t="s">
        <v>403</v>
      </c>
      <c r="C660" s="7" t="s">
        <v>38</v>
      </c>
      <c r="D660" s="28">
        <v>45955</v>
      </c>
      <c r="E660" s="49">
        <v>10000</v>
      </c>
    </row>
    <row r="661" spans="1:5" x14ac:dyDescent="0.25">
      <c r="A661" s="7" t="s">
        <v>22</v>
      </c>
      <c r="B661" s="7" t="s">
        <v>404</v>
      </c>
      <c r="C661" s="7" t="s">
        <v>38</v>
      </c>
      <c r="D661" s="28">
        <v>45955</v>
      </c>
      <c r="E661" s="49">
        <v>15000</v>
      </c>
    </row>
    <row r="662" spans="1:5" x14ac:dyDescent="0.25">
      <c r="A662" s="7" t="s">
        <v>22</v>
      </c>
      <c r="B662" s="7" t="s">
        <v>405</v>
      </c>
      <c r="C662" s="7" t="s">
        <v>38</v>
      </c>
      <c r="D662" s="28">
        <v>45955</v>
      </c>
      <c r="E662" s="49">
        <v>10000</v>
      </c>
    </row>
    <row r="663" spans="1:5" x14ac:dyDescent="0.25">
      <c r="A663" s="7" t="s">
        <v>22</v>
      </c>
      <c r="B663" s="7" t="s">
        <v>406</v>
      </c>
      <c r="C663" s="7" t="s">
        <v>38</v>
      </c>
      <c r="D663" s="28">
        <v>45955</v>
      </c>
      <c r="E663" s="49">
        <v>20000</v>
      </c>
    </row>
    <row r="664" spans="1:5" x14ac:dyDescent="0.25">
      <c r="A664" s="7" t="s">
        <v>22</v>
      </c>
      <c r="B664" s="7" t="s">
        <v>407</v>
      </c>
      <c r="C664" s="7" t="s">
        <v>38</v>
      </c>
      <c r="D664" s="30">
        <v>45901</v>
      </c>
      <c r="E664" s="49">
        <v>80000</v>
      </c>
    </row>
    <row r="665" spans="1:5" x14ac:dyDescent="0.25">
      <c r="A665" s="7" t="s">
        <v>22</v>
      </c>
      <c r="B665" s="7" t="s">
        <v>408</v>
      </c>
      <c r="C665" s="7" t="s">
        <v>38</v>
      </c>
      <c r="D665" s="30">
        <v>46203</v>
      </c>
      <c r="E665" s="49">
        <v>7000</v>
      </c>
    </row>
    <row r="666" spans="1:5" x14ac:dyDescent="0.25">
      <c r="A666" s="7" t="s">
        <v>22</v>
      </c>
      <c r="B666" s="7" t="s">
        <v>409</v>
      </c>
      <c r="C666" s="7" t="s">
        <v>38</v>
      </c>
      <c r="D666" s="30">
        <v>46113</v>
      </c>
      <c r="E666" s="49">
        <v>2000</v>
      </c>
    </row>
    <row r="667" spans="1:5" x14ac:dyDescent="0.25">
      <c r="A667" s="7" t="s">
        <v>22</v>
      </c>
      <c r="B667" s="7" t="s">
        <v>410</v>
      </c>
      <c r="C667" s="7" t="s">
        <v>38</v>
      </c>
      <c r="D667" s="30">
        <v>46113</v>
      </c>
      <c r="E667" s="49">
        <v>3000</v>
      </c>
    </row>
    <row r="668" spans="1:5" x14ac:dyDescent="0.25">
      <c r="A668" s="7" t="s">
        <v>22</v>
      </c>
      <c r="B668" s="7" t="s">
        <v>411</v>
      </c>
      <c r="C668" s="7" t="s">
        <v>38</v>
      </c>
      <c r="D668" s="30">
        <v>45945</v>
      </c>
      <c r="E668" s="49">
        <v>39000</v>
      </c>
    </row>
    <row r="669" spans="1:5" x14ac:dyDescent="0.25">
      <c r="A669" s="7" t="s">
        <v>22</v>
      </c>
      <c r="B669" s="7" t="s">
        <v>412</v>
      </c>
      <c r="C669" s="7" t="s">
        <v>38</v>
      </c>
      <c r="D669" s="30">
        <v>45915</v>
      </c>
      <c r="E669" s="49">
        <v>10000</v>
      </c>
    </row>
    <row r="670" spans="1:5" x14ac:dyDescent="0.25">
      <c r="A670" s="7" t="s">
        <v>22</v>
      </c>
      <c r="B670" s="7" t="s">
        <v>413</v>
      </c>
      <c r="C670" s="7" t="s">
        <v>38</v>
      </c>
      <c r="D670" s="30">
        <v>45915</v>
      </c>
      <c r="E670" s="49">
        <v>30000</v>
      </c>
    </row>
    <row r="671" spans="1:5" x14ac:dyDescent="0.25">
      <c r="A671" s="7" t="s">
        <v>22</v>
      </c>
      <c r="B671" s="7" t="s">
        <v>414</v>
      </c>
      <c r="C671" s="7" t="s">
        <v>38</v>
      </c>
      <c r="D671" s="30">
        <v>45945</v>
      </c>
      <c r="E671" s="49">
        <v>54000</v>
      </c>
    </row>
    <row r="672" spans="1:5" x14ac:dyDescent="0.25">
      <c r="A672" s="7" t="s">
        <v>22</v>
      </c>
      <c r="B672" s="7" t="s">
        <v>415</v>
      </c>
      <c r="C672" s="7" t="s">
        <v>38</v>
      </c>
      <c r="D672" s="30">
        <v>45945</v>
      </c>
      <c r="E672" s="49">
        <v>60000</v>
      </c>
    </row>
    <row r="673" spans="1:5" x14ac:dyDescent="0.25">
      <c r="A673" s="7" t="s">
        <v>22</v>
      </c>
      <c r="B673" s="7" t="s">
        <v>416</v>
      </c>
      <c r="C673" s="7" t="s">
        <v>38</v>
      </c>
      <c r="D673" s="30">
        <v>45976</v>
      </c>
      <c r="E673" s="49">
        <v>60000</v>
      </c>
    </row>
    <row r="674" spans="1:5" x14ac:dyDescent="0.25">
      <c r="A674" s="7" t="s">
        <v>22</v>
      </c>
      <c r="B674" s="7" t="s">
        <v>417</v>
      </c>
      <c r="C674" s="7" t="s">
        <v>38</v>
      </c>
      <c r="D674" s="30">
        <v>45976</v>
      </c>
      <c r="E674" s="49">
        <v>60000</v>
      </c>
    </row>
    <row r="675" spans="1:5" x14ac:dyDescent="0.25">
      <c r="A675" s="7" t="s">
        <v>22</v>
      </c>
      <c r="B675" s="7" t="s">
        <v>418</v>
      </c>
      <c r="C675" s="7" t="s">
        <v>38</v>
      </c>
      <c r="D675" s="30">
        <v>45976</v>
      </c>
      <c r="E675" s="49">
        <v>30000</v>
      </c>
    </row>
    <row r="676" spans="1:5" x14ac:dyDescent="0.25">
      <c r="A676" s="7" t="s">
        <v>22</v>
      </c>
      <c r="B676" s="7" t="s">
        <v>419</v>
      </c>
      <c r="C676" s="7" t="s">
        <v>38</v>
      </c>
      <c r="D676" s="30">
        <v>45976</v>
      </c>
      <c r="E676" s="49">
        <v>30000</v>
      </c>
    </row>
    <row r="677" spans="1:5" x14ac:dyDescent="0.25">
      <c r="A677" s="7" t="s">
        <v>22</v>
      </c>
      <c r="B677" s="7" t="s">
        <v>420</v>
      </c>
      <c r="C677" s="7" t="s">
        <v>38</v>
      </c>
      <c r="D677" s="9">
        <v>45899</v>
      </c>
      <c r="E677" s="40">
        <v>35000</v>
      </c>
    </row>
    <row r="678" spans="1:5" x14ac:dyDescent="0.25">
      <c r="A678" s="7" t="s">
        <v>421</v>
      </c>
      <c r="B678" s="7" t="s">
        <v>422</v>
      </c>
      <c r="C678" s="7" t="s">
        <v>38</v>
      </c>
      <c r="D678" s="9">
        <v>45899</v>
      </c>
      <c r="E678" s="40">
        <v>100000</v>
      </c>
    </row>
    <row r="679" spans="1:5" x14ac:dyDescent="0.25">
      <c r="A679" s="7" t="s">
        <v>22</v>
      </c>
      <c r="B679" s="7" t="s">
        <v>423</v>
      </c>
      <c r="C679" s="7" t="s">
        <v>34</v>
      </c>
      <c r="D679" s="9">
        <v>45839</v>
      </c>
      <c r="E679" s="10">
        <v>165000</v>
      </c>
    </row>
    <row r="680" spans="1:5" x14ac:dyDescent="0.25">
      <c r="A680" s="7" t="s">
        <v>22</v>
      </c>
      <c r="B680" s="7" t="s">
        <v>424</v>
      </c>
      <c r="C680" s="7" t="s">
        <v>34</v>
      </c>
      <c r="D680" s="9">
        <v>45839</v>
      </c>
      <c r="E680" s="10">
        <v>30000</v>
      </c>
    </row>
    <row r="681" spans="1:5" x14ac:dyDescent="0.25">
      <c r="A681" s="7" t="s">
        <v>22</v>
      </c>
      <c r="B681" s="7" t="s">
        <v>425</v>
      </c>
      <c r="C681" s="7" t="s">
        <v>38</v>
      </c>
      <c r="D681" s="9">
        <v>45839</v>
      </c>
      <c r="E681" s="10">
        <v>20000</v>
      </c>
    </row>
    <row r="682" spans="1:5" x14ac:dyDescent="0.25">
      <c r="A682" s="7" t="s">
        <v>22</v>
      </c>
      <c r="B682" s="7" t="s">
        <v>426</v>
      </c>
      <c r="C682" s="7" t="s">
        <v>35</v>
      </c>
      <c r="D682" s="9">
        <v>45839</v>
      </c>
      <c r="E682" s="10">
        <v>40000</v>
      </c>
    </row>
    <row r="683" spans="1:5" x14ac:dyDescent="0.25">
      <c r="A683" s="7" t="s">
        <v>22</v>
      </c>
      <c r="B683" s="7" t="s">
        <v>427</v>
      </c>
      <c r="C683" s="7" t="s">
        <v>35</v>
      </c>
      <c r="D683" s="9">
        <v>45839</v>
      </c>
      <c r="E683" s="10">
        <v>30000</v>
      </c>
    </row>
    <row r="684" spans="1:5" x14ac:dyDescent="0.25">
      <c r="A684" s="7" t="s">
        <v>22</v>
      </c>
      <c r="B684" s="7" t="s">
        <v>428</v>
      </c>
      <c r="C684" s="7" t="s">
        <v>35</v>
      </c>
      <c r="D684" s="9">
        <v>45853</v>
      </c>
      <c r="E684" s="10">
        <v>70000</v>
      </c>
    </row>
    <row r="685" spans="1:5" x14ac:dyDescent="0.25">
      <c r="A685" s="7" t="s">
        <v>22</v>
      </c>
      <c r="B685" s="7" t="s">
        <v>423</v>
      </c>
      <c r="C685" s="7" t="s">
        <v>35</v>
      </c>
      <c r="D685" s="9">
        <v>45853</v>
      </c>
      <c r="E685" s="10">
        <v>45000</v>
      </c>
    </row>
    <row r="686" spans="1:5" x14ac:dyDescent="0.25">
      <c r="A686" s="7" t="s">
        <v>22</v>
      </c>
      <c r="B686" s="7" t="s">
        <v>429</v>
      </c>
      <c r="C686" s="7" t="s">
        <v>35</v>
      </c>
      <c r="D686" s="9">
        <v>45870</v>
      </c>
      <c r="E686" s="10">
        <v>30000</v>
      </c>
    </row>
    <row r="687" spans="1:5" x14ac:dyDescent="0.25">
      <c r="A687" s="7" t="s">
        <v>22</v>
      </c>
      <c r="B687" s="7" t="s">
        <v>430</v>
      </c>
      <c r="C687" s="7" t="s">
        <v>35</v>
      </c>
      <c r="D687" s="9">
        <v>45870</v>
      </c>
      <c r="E687" s="10">
        <v>30000</v>
      </c>
    </row>
    <row r="688" spans="1:5" ht="27.6" x14ac:dyDescent="0.25">
      <c r="A688" s="7" t="s">
        <v>22</v>
      </c>
      <c r="B688" s="8" t="s">
        <v>431</v>
      </c>
      <c r="C688" s="7" t="s">
        <v>33</v>
      </c>
      <c r="D688" s="17" t="s">
        <v>432</v>
      </c>
      <c r="E688" s="25" t="s">
        <v>433</v>
      </c>
    </row>
    <row r="689" spans="1:5" ht="27.6" x14ac:dyDescent="0.25">
      <c r="A689" s="7" t="s">
        <v>22</v>
      </c>
      <c r="B689" s="8" t="s">
        <v>434</v>
      </c>
      <c r="C689" s="7" t="s">
        <v>34</v>
      </c>
      <c r="D689" s="16" t="s">
        <v>435</v>
      </c>
      <c r="E689" s="26">
        <v>28750</v>
      </c>
    </row>
    <row r="690" spans="1:5" ht="27.6" x14ac:dyDescent="0.25">
      <c r="A690" s="7" t="s">
        <v>22</v>
      </c>
      <c r="B690" s="8" t="s">
        <v>436</v>
      </c>
      <c r="C690" s="7" t="s">
        <v>35</v>
      </c>
      <c r="D690" s="16" t="s">
        <v>437</v>
      </c>
      <c r="E690" s="10" t="s">
        <v>438</v>
      </c>
    </row>
    <row r="691" spans="1:5" ht="27.6" x14ac:dyDescent="0.25">
      <c r="A691" s="7" t="s">
        <v>22</v>
      </c>
      <c r="B691" s="8" t="s">
        <v>439</v>
      </c>
      <c r="C691" s="7" t="s">
        <v>34</v>
      </c>
      <c r="D691" s="16" t="s">
        <v>440</v>
      </c>
      <c r="E691" s="25" t="s">
        <v>441</v>
      </c>
    </row>
    <row r="692" spans="1:5" ht="41.4" x14ac:dyDescent="0.25">
      <c r="A692" s="7" t="s">
        <v>22</v>
      </c>
      <c r="B692" s="8" t="s">
        <v>442</v>
      </c>
      <c r="C692" s="7" t="s">
        <v>33</v>
      </c>
      <c r="D692" s="16" t="s">
        <v>443</v>
      </c>
      <c r="E692" s="25" t="s">
        <v>444</v>
      </c>
    </row>
    <row r="693" spans="1:5" ht="27.6" x14ac:dyDescent="0.25">
      <c r="A693" s="7" t="s">
        <v>22</v>
      </c>
      <c r="B693" s="8" t="s">
        <v>445</v>
      </c>
      <c r="C693" s="7" t="s">
        <v>33</v>
      </c>
      <c r="D693" s="17" t="s">
        <v>446</v>
      </c>
      <c r="E693" s="27" t="s">
        <v>447</v>
      </c>
    </row>
    <row r="694" spans="1:5" ht="55.2" x14ac:dyDescent="0.25">
      <c r="A694" s="7" t="s">
        <v>22</v>
      </c>
      <c r="B694" s="8" t="s">
        <v>448</v>
      </c>
      <c r="C694" s="7" t="s">
        <v>33</v>
      </c>
      <c r="D694" s="17" t="s">
        <v>449</v>
      </c>
      <c r="E694" s="27" t="s">
        <v>450</v>
      </c>
    </row>
    <row r="695" spans="1:5" ht="55.2" x14ac:dyDescent="0.25">
      <c r="A695" s="7" t="s">
        <v>22</v>
      </c>
      <c r="B695" s="8" t="s">
        <v>451</v>
      </c>
      <c r="C695" s="7" t="s">
        <v>33</v>
      </c>
      <c r="D695" s="16" t="s">
        <v>443</v>
      </c>
      <c r="E695" s="25" t="s">
        <v>452</v>
      </c>
    </row>
    <row r="696" spans="1:5" ht="55.2" x14ac:dyDescent="0.25">
      <c r="A696" s="7" t="s">
        <v>22</v>
      </c>
      <c r="B696" s="8" t="s">
        <v>453</v>
      </c>
      <c r="C696" s="7" t="s">
        <v>34</v>
      </c>
      <c r="D696" s="16" t="s">
        <v>454</v>
      </c>
      <c r="E696" s="25" t="s">
        <v>455</v>
      </c>
    </row>
    <row r="697" spans="1:5" x14ac:dyDescent="0.25">
      <c r="A697" s="7" t="s">
        <v>22</v>
      </c>
      <c r="B697" s="7" t="s">
        <v>456</v>
      </c>
      <c r="C697" s="7" t="s">
        <v>33</v>
      </c>
      <c r="D697" s="33">
        <v>45682</v>
      </c>
      <c r="E697" s="27">
        <v>39260</v>
      </c>
    </row>
    <row r="698" spans="1:5" x14ac:dyDescent="0.25">
      <c r="A698" s="7" t="s">
        <v>22</v>
      </c>
      <c r="B698" s="7" t="s">
        <v>457</v>
      </c>
      <c r="C698" s="7" t="s">
        <v>34</v>
      </c>
      <c r="D698" s="33">
        <v>45931</v>
      </c>
      <c r="E698" s="27">
        <v>25010</v>
      </c>
    </row>
    <row r="699" spans="1:5" x14ac:dyDescent="0.25">
      <c r="A699" s="7" t="s">
        <v>22</v>
      </c>
      <c r="B699" s="7" t="s">
        <v>458</v>
      </c>
      <c r="C699" s="7" t="s">
        <v>38</v>
      </c>
      <c r="D699" s="9">
        <v>45862</v>
      </c>
      <c r="E699" s="27">
        <v>100000</v>
      </c>
    </row>
    <row r="700" spans="1:5" x14ac:dyDescent="0.25">
      <c r="A700" s="7" t="s">
        <v>22</v>
      </c>
      <c r="B700" s="7" t="s">
        <v>459</v>
      </c>
      <c r="C700" s="7" t="s">
        <v>33</v>
      </c>
      <c r="D700" s="9">
        <v>45901</v>
      </c>
      <c r="E700" s="27">
        <v>20000</v>
      </c>
    </row>
    <row r="701" spans="1:5" x14ac:dyDescent="0.25">
      <c r="A701" s="7" t="s">
        <v>22</v>
      </c>
      <c r="B701" s="7" t="s">
        <v>460</v>
      </c>
      <c r="C701" s="7" t="s">
        <v>34</v>
      </c>
      <c r="D701" s="9">
        <v>45860</v>
      </c>
      <c r="E701" s="27">
        <v>26120</v>
      </c>
    </row>
    <row r="702" spans="1:5" x14ac:dyDescent="0.25">
      <c r="A702" s="7" t="s">
        <v>22</v>
      </c>
      <c r="B702" s="7" t="s">
        <v>461</v>
      </c>
      <c r="C702" s="7" t="s">
        <v>34</v>
      </c>
      <c r="D702" s="30">
        <v>45992</v>
      </c>
      <c r="E702" s="15">
        <v>50000</v>
      </c>
    </row>
    <row r="703" spans="1:5" x14ac:dyDescent="0.25">
      <c r="A703" s="7" t="s">
        <v>22</v>
      </c>
      <c r="B703" s="7" t="s">
        <v>462</v>
      </c>
      <c r="C703" s="7" t="s">
        <v>38</v>
      </c>
      <c r="D703" s="34">
        <v>46138</v>
      </c>
      <c r="E703" s="15">
        <v>90000</v>
      </c>
    </row>
    <row r="704" spans="1:5" x14ac:dyDescent="0.25">
      <c r="A704" s="7" t="s">
        <v>22</v>
      </c>
      <c r="B704" s="7" t="s">
        <v>463</v>
      </c>
      <c r="C704" s="7" t="s">
        <v>35</v>
      </c>
      <c r="D704" s="34">
        <v>46138</v>
      </c>
      <c r="E704" s="15">
        <v>200000</v>
      </c>
    </row>
    <row r="705" spans="1:5" x14ac:dyDescent="0.25">
      <c r="A705" s="7" t="s">
        <v>22</v>
      </c>
      <c r="B705" s="7" t="s">
        <v>464</v>
      </c>
      <c r="C705" s="7" t="s">
        <v>35</v>
      </c>
      <c r="D705" s="34">
        <v>46138</v>
      </c>
      <c r="E705" s="15">
        <v>500000</v>
      </c>
    </row>
    <row r="706" spans="1:5" x14ac:dyDescent="0.25">
      <c r="A706" s="7" t="s">
        <v>22</v>
      </c>
      <c r="B706" s="7" t="s">
        <v>465</v>
      </c>
      <c r="C706" s="7" t="s">
        <v>35</v>
      </c>
      <c r="D706" s="34">
        <v>46138</v>
      </c>
      <c r="E706" s="15">
        <v>300000</v>
      </c>
    </row>
    <row r="707" spans="1:5" x14ac:dyDescent="0.25">
      <c r="A707" s="7" t="s">
        <v>22</v>
      </c>
      <c r="B707" s="7" t="s">
        <v>466</v>
      </c>
      <c r="C707" s="7" t="s">
        <v>38</v>
      </c>
      <c r="D707" s="30">
        <v>46054</v>
      </c>
      <c r="E707" s="15">
        <v>20000</v>
      </c>
    </row>
    <row r="708" spans="1:5" x14ac:dyDescent="0.25">
      <c r="A708" s="7" t="s">
        <v>22</v>
      </c>
      <c r="B708" s="7" t="s">
        <v>467</v>
      </c>
      <c r="C708" s="7" t="s">
        <v>35</v>
      </c>
      <c r="D708" s="34">
        <v>46138</v>
      </c>
      <c r="E708" s="15">
        <v>250000</v>
      </c>
    </row>
    <row r="709" spans="1:5" x14ac:dyDescent="0.25">
      <c r="A709" s="7" t="s">
        <v>22</v>
      </c>
      <c r="B709" s="7" t="s">
        <v>468</v>
      </c>
      <c r="C709" s="7" t="s">
        <v>35</v>
      </c>
      <c r="D709" s="34">
        <v>46138</v>
      </c>
      <c r="E709" s="15">
        <v>275000</v>
      </c>
    </row>
    <row r="710" spans="1:5" x14ac:dyDescent="0.25">
      <c r="A710" s="7" t="s">
        <v>22</v>
      </c>
      <c r="B710" s="7" t="s">
        <v>469</v>
      </c>
      <c r="C710" s="7" t="s">
        <v>35</v>
      </c>
      <c r="D710" s="34">
        <v>45962</v>
      </c>
      <c r="E710" s="15">
        <v>150000</v>
      </c>
    </row>
    <row r="711" spans="1:5" x14ac:dyDescent="0.25">
      <c r="A711" s="7" t="s">
        <v>22</v>
      </c>
      <c r="B711" s="7" t="s">
        <v>470</v>
      </c>
      <c r="C711" s="7" t="s">
        <v>38</v>
      </c>
      <c r="D711" s="30">
        <v>46113</v>
      </c>
      <c r="E711" s="15">
        <v>50000</v>
      </c>
    </row>
    <row r="712" spans="1:5" x14ac:dyDescent="0.25">
      <c r="A712" s="7" t="s">
        <v>22</v>
      </c>
      <c r="B712" s="7" t="s">
        <v>471</v>
      </c>
      <c r="C712" s="7" t="s">
        <v>38</v>
      </c>
      <c r="D712" s="30">
        <v>46113</v>
      </c>
      <c r="E712" s="15">
        <v>90000</v>
      </c>
    </row>
    <row r="713" spans="1:5" x14ac:dyDescent="0.25">
      <c r="A713" s="7" t="s">
        <v>22</v>
      </c>
      <c r="B713" s="7" t="s">
        <v>472</v>
      </c>
      <c r="C713" s="7" t="s">
        <v>38</v>
      </c>
      <c r="D713" s="30">
        <v>46113</v>
      </c>
      <c r="E713" s="15">
        <v>50000</v>
      </c>
    </row>
    <row r="714" spans="1:5" x14ac:dyDescent="0.25">
      <c r="A714" s="7" t="s">
        <v>22</v>
      </c>
      <c r="B714" s="7" t="s">
        <v>473</v>
      </c>
      <c r="C714" s="7" t="s">
        <v>34</v>
      </c>
      <c r="D714" s="9">
        <v>45962</v>
      </c>
      <c r="E714" s="10">
        <v>140000</v>
      </c>
    </row>
    <row r="715" spans="1:5" x14ac:dyDescent="0.25">
      <c r="A715" s="7" t="s">
        <v>22</v>
      </c>
      <c r="B715" s="7" t="s">
        <v>474</v>
      </c>
      <c r="C715" s="7" t="s">
        <v>34</v>
      </c>
      <c r="D715" s="9">
        <v>45915</v>
      </c>
      <c r="E715" s="10">
        <v>510000</v>
      </c>
    </row>
    <row r="716" spans="1:5" x14ac:dyDescent="0.25">
      <c r="A716" s="7" t="s">
        <v>22</v>
      </c>
      <c r="B716" s="7" t="s">
        <v>475</v>
      </c>
      <c r="C716" s="7" t="s">
        <v>34</v>
      </c>
      <c r="D716" s="9">
        <v>45901</v>
      </c>
      <c r="E716" s="10">
        <v>65000</v>
      </c>
    </row>
    <row r="717" spans="1:5" x14ac:dyDescent="0.25">
      <c r="A717" s="7" t="s">
        <v>22</v>
      </c>
      <c r="B717" s="7" t="s">
        <v>476</v>
      </c>
      <c r="C717" s="7" t="s">
        <v>34</v>
      </c>
      <c r="D717" s="9">
        <v>45962</v>
      </c>
      <c r="E717" s="10">
        <v>200000</v>
      </c>
    </row>
    <row r="718" spans="1:5" x14ac:dyDescent="0.25">
      <c r="A718" s="7" t="s">
        <v>22</v>
      </c>
      <c r="B718" s="7" t="s">
        <v>477</v>
      </c>
      <c r="C718" s="7" t="s">
        <v>34</v>
      </c>
      <c r="D718" s="9">
        <v>45658</v>
      </c>
      <c r="E718" s="27">
        <v>135000</v>
      </c>
    </row>
    <row r="719" spans="1:5" x14ac:dyDescent="0.25">
      <c r="A719" s="7" t="s">
        <v>22</v>
      </c>
      <c r="B719" s="7" t="s">
        <v>478</v>
      </c>
      <c r="C719" s="7" t="s">
        <v>34</v>
      </c>
      <c r="D719" s="9">
        <v>45658</v>
      </c>
      <c r="E719" s="27">
        <v>125000</v>
      </c>
    </row>
    <row r="720" spans="1:5" x14ac:dyDescent="0.25">
      <c r="A720" s="7" t="s">
        <v>22</v>
      </c>
      <c r="B720" s="7" t="s">
        <v>479</v>
      </c>
      <c r="C720" s="7" t="s">
        <v>38</v>
      </c>
      <c r="D720" s="9">
        <v>45931</v>
      </c>
      <c r="E720" s="27">
        <v>9000</v>
      </c>
    </row>
    <row r="721" spans="1:5" x14ac:dyDescent="0.25">
      <c r="A721" s="7" t="s">
        <v>22</v>
      </c>
      <c r="B721" s="7" t="s">
        <v>480</v>
      </c>
      <c r="C721" s="7" t="s">
        <v>38</v>
      </c>
      <c r="D721" s="9">
        <v>45931</v>
      </c>
      <c r="E721" s="27">
        <v>60000</v>
      </c>
    </row>
    <row r="722" spans="1:5" x14ac:dyDescent="0.25">
      <c r="A722" s="7" t="s">
        <v>22</v>
      </c>
      <c r="B722" s="7" t="s">
        <v>481</v>
      </c>
      <c r="C722" s="7" t="s">
        <v>38</v>
      </c>
      <c r="D722" s="9">
        <v>45931</v>
      </c>
      <c r="E722" s="27">
        <v>45000</v>
      </c>
    </row>
    <row r="723" spans="1:5" x14ac:dyDescent="0.25">
      <c r="A723" s="7" t="s">
        <v>22</v>
      </c>
      <c r="B723" s="7" t="s">
        <v>482</v>
      </c>
      <c r="C723" s="7" t="s">
        <v>38</v>
      </c>
      <c r="D723" s="9">
        <v>45931</v>
      </c>
      <c r="E723" s="27">
        <v>105000</v>
      </c>
    </row>
    <row r="724" spans="1:5" x14ac:dyDescent="0.25">
      <c r="A724" s="7" t="s">
        <v>22</v>
      </c>
      <c r="B724" s="7" t="s">
        <v>483</v>
      </c>
      <c r="C724" s="7" t="s">
        <v>38</v>
      </c>
      <c r="D724" s="9">
        <v>45931</v>
      </c>
      <c r="E724" s="27">
        <v>28000</v>
      </c>
    </row>
    <row r="725" spans="1:5" x14ac:dyDescent="0.25">
      <c r="A725" s="7" t="s">
        <v>22</v>
      </c>
      <c r="B725" s="7" t="s">
        <v>484</v>
      </c>
      <c r="C725" s="7" t="s">
        <v>33</v>
      </c>
      <c r="D725" s="9">
        <v>45915</v>
      </c>
      <c r="E725" s="40">
        <v>15000</v>
      </c>
    </row>
    <row r="726" spans="1:5" x14ac:dyDescent="0.25">
      <c r="A726" s="7" t="s">
        <v>22</v>
      </c>
      <c r="B726" s="7" t="s">
        <v>485</v>
      </c>
      <c r="C726" s="7" t="s">
        <v>33</v>
      </c>
      <c r="D726" s="9">
        <v>45915</v>
      </c>
      <c r="E726" s="40">
        <v>59500</v>
      </c>
    </row>
    <row r="727" spans="1:5" x14ac:dyDescent="0.25">
      <c r="A727" s="7" t="s">
        <v>22</v>
      </c>
      <c r="B727" s="7" t="s">
        <v>486</v>
      </c>
      <c r="C727" s="7" t="s">
        <v>33</v>
      </c>
      <c r="D727" s="9">
        <v>45976</v>
      </c>
      <c r="E727" s="40">
        <v>120000</v>
      </c>
    </row>
    <row r="728" spans="1:5" x14ac:dyDescent="0.25">
      <c r="A728" s="7" t="s">
        <v>22</v>
      </c>
      <c r="B728" s="7" t="s">
        <v>487</v>
      </c>
      <c r="C728" s="7" t="s">
        <v>34</v>
      </c>
      <c r="D728" s="9">
        <v>45976</v>
      </c>
      <c r="E728" s="40">
        <v>92000</v>
      </c>
    </row>
    <row r="729" spans="1:5" x14ac:dyDescent="0.25">
      <c r="A729" s="7" t="s">
        <v>22</v>
      </c>
      <c r="B729" s="7" t="s">
        <v>488</v>
      </c>
      <c r="C729" s="7" t="s">
        <v>34</v>
      </c>
      <c r="D729" s="9">
        <v>45915</v>
      </c>
      <c r="E729" s="40">
        <v>60000</v>
      </c>
    </row>
    <row r="730" spans="1:5" x14ac:dyDescent="0.25">
      <c r="A730" s="7" t="s">
        <v>22</v>
      </c>
      <c r="B730" s="7" t="s">
        <v>488</v>
      </c>
      <c r="C730" s="7" t="s">
        <v>34</v>
      </c>
      <c r="D730" s="9">
        <v>45915</v>
      </c>
      <c r="E730" s="40">
        <v>53000</v>
      </c>
    </row>
    <row r="731" spans="1:5" x14ac:dyDescent="0.25">
      <c r="A731" s="7" t="s">
        <v>22</v>
      </c>
      <c r="B731" s="7" t="s">
        <v>489</v>
      </c>
      <c r="C731" s="7" t="s">
        <v>33</v>
      </c>
      <c r="D731" s="9">
        <v>45915</v>
      </c>
      <c r="E731" s="40">
        <v>604723</v>
      </c>
    </row>
    <row r="732" spans="1:5" x14ac:dyDescent="0.25">
      <c r="A732" s="7" t="s">
        <v>22</v>
      </c>
      <c r="B732" s="7" t="s">
        <v>490</v>
      </c>
      <c r="C732" s="7" t="s">
        <v>33</v>
      </c>
      <c r="D732" s="9">
        <v>45945</v>
      </c>
      <c r="E732" s="40">
        <v>30000</v>
      </c>
    </row>
    <row r="733" spans="1:5" x14ac:dyDescent="0.25">
      <c r="A733" s="7" t="s">
        <v>23</v>
      </c>
      <c r="B733" s="7" t="s">
        <v>491</v>
      </c>
      <c r="C733" s="7" t="s">
        <v>38</v>
      </c>
      <c r="D733" s="9">
        <v>45880</v>
      </c>
      <c r="E733" s="40">
        <v>100000</v>
      </c>
    </row>
    <row r="734" spans="1:5" x14ac:dyDescent="0.25">
      <c r="A734" s="7" t="s">
        <v>24</v>
      </c>
      <c r="B734" s="7" t="s">
        <v>550</v>
      </c>
      <c r="C734" s="7" t="s">
        <v>34</v>
      </c>
      <c r="D734" s="9">
        <v>46053</v>
      </c>
      <c r="E734" s="40">
        <v>140000</v>
      </c>
    </row>
    <row r="735" spans="1:5" x14ac:dyDescent="0.25">
      <c r="A735" s="7" t="s">
        <v>24</v>
      </c>
      <c r="B735" s="7" t="s">
        <v>551</v>
      </c>
      <c r="C735" s="7" t="s">
        <v>36</v>
      </c>
      <c r="D735" s="9">
        <v>45894</v>
      </c>
      <c r="E735" s="40">
        <v>160650</v>
      </c>
    </row>
    <row r="736" spans="1:5" x14ac:dyDescent="0.25">
      <c r="A736" s="7" t="s">
        <v>24</v>
      </c>
      <c r="B736" s="7" t="s">
        <v>552</v>
      </c>
      <c r="C736" s="7" t="s">
        <v>34</v>
      </c>
      <c r="D736" s="9">
        <v>45894</v>
      </c>
      <c r="E736" s="40">
        <v>290750</v>
      </c>
    </row>
    <row r="737" spans="1:5" x14ac:dyDescent="0.25">
      <c r="A737" s="7" t="s">
        <v>24</v>
      </c>
      <c r="B737" s="7" t="s">
        <v>553</v>
      </c>
      <c r="C737" s="7" t="s">
        <v>37</v>
      </c>
      <c r="D737" s="9">
        <v>46023</v>
      </c>
      <c r="E737" s="10" t="s">
        <v>190</v>
      </c>
    </row>
    <row r="738" spans="1:5" x14ac:dyDescent="0.25">
      <c r="A738" s="7" t="s">
        <v>24</v>
      </c>
      <c r="B738" s="7" t="s">
        <v>554</v>
      </c>
      <c r="C738" s="7" t="s">
        <v>36</v>
      </c>
      <c r="D738" s="9">
        <v>45960</v>
      </c>
      <c r="E738" s="40">
        <v>400000</v>
      </c>
    </row>
    <row r="739" spans="1:5" x14ac:dyDescent="0.25">
      <c r="A739" s="7" t="s">
        <v>25</v>
      </c>
      <c r="B739" s="7" t="s">
        <v>588</v>
      </c>
      <c r="C739" s="7" t="s">
        <v>38</v>
      </c>
      <c r="D739" s="9">
        <v>46023</v>
      </c>
      <c r="E739" s="15">
        <v>13700</v>
      </c>
    </row>
    <row r="740" spans="1:5" x14ac:dyDescent="0.25">
      <c r="A740" s="7" t="s">
        <v>25</v>
      </c>
      <c r="B740" s="7" t="s">
        <v>589</v>
      </c>
      <c r="C740" s="7" t="s">
        <v>37</v>
      </c>
      <c r="D740" s="9">
        <v>45962</v>
      </c>
      <c r="E740" s="15">
        <v>8000</v>
      </c>
    </row>
    <row r="741" spans="1:5" x14ac:dyDescent="0.25">
      <c r="A741" s="7" t="s">
        <v>25</v>
      </c>
      <c r="B741" s="7" t="s">
        <v>590</v>
      </c>
      <c r="C741" s="7" t="s">
        <v>38</v>
      </c>
      <c r="D741" s="9">
        <v>45962</v>
      </c>
      <c r="E741" s="15">
        <v>20000</v>
      </c>
    </row>
    <row r="742" spans="1:5" x14ac:dyDescent="0.25">
      <c r="A742" s="7" t="s">
        <v>26</v>
      </c>
      <c r="B742" s="7" t="s">
        <v>591</v>
      </c>
      <c r="C742" s="7" t="s">
        <v>38</v>
      </c>
      <c r="D742" s="9">
        <v>45915</v>
      </c>
      <c r="E742" s="40">
        <v>90000</v>
      </c>
    </row>
    <row r="743" spans="1:5" x14ac:dyDescent="0.25">
      <c r="A743" s="7" t="s">
        <v>26</v>
      </c>
      <c r="B743" s="7" t="s">
        <v>592</v>
      </c>
      <c r="C743" s="7" t="s">
        <v>38</v>
      </c>
      <c r="D743" s="9">
        <v>45931</v>
      </c>
      <c r="E743" s="40">
        <v>72000</v>
      </c>
    </row>
    <row r="744" spans="1:5" x14ac:dyDescent="0.25">
      <c r="A744" s="7" t="s">
        <v>26</v>
      </c>
      <c r="B744" s="7" t="s">
        <v>593</v>
      </c>
      <c r="C744" s="7" t="s">
        <v>38</v>
      </c>
      <c r="D744" s="9">
        <v>45931</v>
      </c>
      <c r="E744" s="40">
        <v>99999</v>
      </c>
    </row>
    <row r="745" spans="1:5" x14ac:dyDescent="0.25">
      <c r="A745" s="7" t="s">
        <v>27</v>
      </c>
      <c r="B745" s="7" t="s">
        <v>594</v>
      </c>
      <c r="C745" s="7" t="s">
        <v>38</v>
      </c>
      <c r="D745" s="9">
        <v>45915</v>
      </c>
      <c r="E745" s="41">
        <v>40000</v>
      </c>
    </row>
    <row r="746" spans="1:5" x14ac:dyDescent="0.25">
      <c r="A746" s="7" t="s">
        <v>27</v>
      </c>
      <c r="B746" s="7" t="s">
        <v>595</v>
      </c>
      <c r="C746" s="7" t="s">
        <v>38</v>
      </c>
      <c r="D746" s="9">
        <v>45931</v>
      </c>
      <c r="E746" s="41">
        <v>15000</v>
      </c>
    </row>
    <row r="747" spans="1:5" x14ac:dyDescent="0.25">
      <c r="A747" s="7" t="s">
        <v>27</v>
      </c>
      <c r="B747" s="7" t="s">
        <v>596</v>
      </c>
      <c r="C747" s="7" t="s">
        <v>38</v>
      </c>
      <c r="D747" s="9">
        <v>45931</v>
      </c>
      <c r="E747" s="41">
        <v>10000</v>
      </c>
    </row>
    <row r="748" spans="1:5" x14ac:dyDescent="0.25">
      <c r="A748" s="7" t="s">
        <v>27</v>
      </c>
      <c r="B748" s="7" t="s">
        <v>597</v>
      </c>
      <c r="C748" s="7" t="s">
        <v>33</v>
      </c>
      <c r="D748" s="9">
        <v>46023</v>
      </c>
      <c r="E748" s="41">
        <v>10000</v>
      </c>
    </row>
    <row r="749" spans="1:5" x14ac:dyDescent="0.25">
      <c r="A749" s="7" t="s">
        <v>28</v>
      </c>
      <c r="B749" s="7" t="s">
        <v>604</v>
      </c>
      <c r="C749" s="7" t="s">
        <v>36</v>
      </c>
      <c r="D749" s="9">
        <v>45992</v>
      </c>
      <c r="E749" s="39" t="s">
        <v>190</v>
      </c>
    </row>
    <row r="750" spans="1:5" x14ac:dyDescent="0.25">
      <c r="A750" s="7" t="s">
        <v>28</v>
      </c>
      <c r="B750" s="7" t="s">
        <v>605</v>
      </c>
      <c r="C750" s="7" t="s">
        <v>36</v>
      </c>
      <c r="D750" s="9">
        <v>45915</v>
      </c>
      <c r="E750" s="39" t="s">
        <v>190</v>
      </c>
    </row>
    <row r="751" spans="1:5" x14ac:dyDescent="0.25">
      <c r="A751" s="7" t="s">
        <v>28</v>
      </c>
      <c r="B751" s="7" t="s">
        <v>606</v>
      </c>
      <c r="C751" s="7" t="s">
        <v>36</v>
      </c>
      <c r="D751" s="9">
        <v>46143</v>
      </c>
      <c r="E751" s="39" t="s">
        <v>190</v>
      </c>
    </row>
    <row r="752" spans="1:5" x14ac:dyDescent="0.25">
      <c r="A752" s="7" t="s">
        <v>28</v>
      </c>
      <c r="B752" s="7" t="s">
        <v>607</v>
      </c>
      <c r="C752" s="7" t="s">
        <v>38</v>
      </c>
      <c r="D752" s="9">
        <v>46022</v>
      </c>
      <c r="E752" s="39" t="s">
        <v>190</v>
      </c>
    </row>
    <row r="753" spans="1:5" x14ac:dyDescent="0.25">
      <c r="A753" s="7" t="s">
        <v>28</v>
      </c>
      <c r="B753" s="7" t="s">
        <v>608</v>
      </c>
      <c r="C753" s="7" t="s">
        <v>35</v>
      </c>
      <c r="D753" s="9">
        <v>46022</v>
      </c>
      <c r="E753" s="39" t="s">
        <v>190</v>
      </c>
    </row>
    <row r="754" spans="1:5" x14ac:dyDescent="0.25">
      <c r="A754" s="7" t="s">
        <v>28</v>
      </c>
      <c r="B754" s="7" t="s">
        <v>609</v>
      </c>
      <c r="C754" s="7" t="s">
        <v>36</v>
      </c>
      <c r="D754" s="9">
        <v>46142</v>
      </c>
      <c r="E754" s="39" t="s">
        <v>190</v>
      </c>
    </row>
    <row r="755" spans="1:5" x14ac:dyDescent="0.25">
      <c r="A755" s="7" t="s">
        <v>28</v>
      </c>
      <c r="B755" s="7" t="s">
        <v>610</v>
      </c>
      <c r="C755" s="7" t="s">
        <v>36</v>
      </c>
      <c r="D755" s="9">
        <v>46203</v>
      </c>
      <c r="E755" s="39" t="s">
        <v>190</v>
      </c>
    </row>
    <row r="756" spans="1:5" x14ac:dyDescent="0.25">
      <c r="A756" s="7" t="s">
        <v>28</v>
      </c>
      <c r="B756" s="7" t="s">
        <v>611</v>
      </c>
      <c r="C756" s="7" t="s">
        <v>36</v>
      </c>
      <c r="D756" s="9">
        <v>46174</v>
      </c>
      <c r="E756" s="39" t="s">
        <v>190</v>
      </c>
    </row>
    <row r="757" spans="1:5" x14ac:dyDescent="0.25">
      <c r="A757" s="7" t="s">
        <v>28</v>
      </c>
      <c r="B757" s="7" t="s">
        <v>612</v>
      </c>
      <c r="C757" s="7" t="s">
        <v>36</v>
      </c>
      <c r="D757" s="10" t="s">
        <v>47</v>
      </c>
      <c r="E757" s="39" t="s">
        <v>190</v>
      </c>
    </row>
    <row r="758" spans="1:5" x14ac:dyDescent="0.25">
      <c r="A758" s="7" t="s">
        <v>28</v>
      </c>
      <c r="B758" s="7" t="s">
        <v>613</v>
      </c>
      <c r="C758" s="7" t="s">
        <v>36</v>
      </c>
      <c r="D758" s="9">
        <v>45992</v>
      </c>
      <c r="E758" s="39" t="s">
        <v>190</v>
      </c>
    </row>
    <row r="759" spans="1:5" x14ac:dyDescent="0.25">
      <c r="A759" s="7" t="s">
        <v>28</v>
      </c>
      <c r="B759" s="7" t="s">
        <v>614</v>
      </c>
      <c r="C759" s="7" t="s">
        <v>35</v>
      </c>
      <c r="D759" s="10" t="s">
        <v>47</v>
      </c>
      <c r="E759" s="39" t="s">
        <v>190</v>
      </c>
    </row>
    <row r="760" spans="1:5" x14ac:dyDescent="0.25">
      <c r="A760" s="7" t="s">
        <v>28</v>
      </c>
      <c r="B760" s="7" t="s">
        <v>615</v>
      </c>
      <c r="C760" s="7" t="s">
        <v>36</v>
      </c>
      <c r="D760" s="10" t="s">
        <v>47</v>
      </c>
      <c r="E760" s="39" t="s">
        <v>190</v>
      </c>
    </row>
    <row r="761" spans="1:5" x14ac:dyDescent="0.25">
      <c r="A761" s="7" t="s">
        <v>28</v>
      </c>
      <c r="B761" s="7" t="s">
        <v>616</v>
      </c>
      <c r="C761" s="7" t="s">
        <v>35</v>
      </c>
      <c r="D761" s="9">
        <v>46023</v>
      </c>
      <c r="E761" s="39" t="s">
        <v>190</v>
      </c>
    </row>
    <row r="762" spans="1:5" x14ac:dyDescent="0.25">
      <c r="A762" s="7" t="s">
        <v>28</v>
      </c>
      <c r="B762" s="7" t="s">
        <v>617</v>
      </c>
      <c r="C762" s="7" t="s">
        <v>36</v>
      </c>
      <c r="D762" s="10" t="s">
        <v>618</v>
      </c>
      <c r="E762" s="39" t="s">
        <v>190</v>
      </c>
    </row>
    <row r="763" spans="1:5" x14ac:dyDescent="0.25">
      <c r="A763" s="7" t="s">
        <v>28</v>
      </c>
      <c r="B763" s="7" t="s">
        <v>619</v>
      </c>
      <c r="C763" s="7" t="s">
        <v>36</v>
      </c>
      <c r="D763" s="10" t="s">
        <v>620</v>
      </c>
      <c r="E763" s="39" t="s">
        <v>190</v>
      </c>
    </row>
    <row r="764" spans="1:5" x14ac:dyDescent="0.25">
      <c r="A764" s="7" t="s">
        <v>28</v>
      </c>
      <c r="B764" s="11" t="s">
        <v>621</v>
      </c>
      <c r="C764" s="7" t="s">
        <v>36</v>
      </c>
      <c r="D764" s="10" t="s">
        <v>47</v>
      </c>
      <c r="E764" s="39" t="s">
        <v>190</v>
      </c>
    </row>
    <row r="765" spans="1:5" x14ac:dyDescent="0.25">
      <c r="A765" s="7" t="s">
        <v>29</v>
      </c>
      <c r="B765" s="6" t="s">
        <v>626</v>
      </c>
      <c r="C765" s="6" t="s">
        <v>33</v>
      </c>
      <c r="D765" s="17">
        <v>45474</v>
      </c>
      <c r="E765" s="49">
        <v>331608</v>
      </c>
    </row>
    <row r="766" spans="1:5" x14ac:dyDescent="0.25">
      <c r="A766" s="7" t="s">
        <v>29</v>
      </c>
      <c r="B766" s="6" t="s">
        <v>627</v>
      </c>
      <c r="C766" s="6" t="s">
        <v>33</v>
      </c>
      <c r="D766" s="17">
        <v>45474</v>
      </c>
      <c r="E766" s="49">
        <v>13575</v>
      </c>
    </row>
    <row r="767" spans="1:5" x14ac:dyDescent="0.25">
      <c r="A767" s="7" t="s">
        <v>29</v>
      </c>
      <c r="B767" s="6" t="s">
        <v>628</v>
      </c>
      <c r="C767" s="6" t="s">
        <v>38</v>
      </c>
      <c r="D767" s="17">
        <v>45505</v>
      </c>
      <c r="E767" s="49">
        <v>100000</v>
      </c>
    </row>
    <row r="768" spans="1:5" x14ac:dyDescent="0.25">
      <c r="A768" s="7" t="s">
        <v>29</v>
      </c>
      <c r="B768" s="6" t="s">
        <v>629</v>
      </c>
      <c r="C768" s="6" t="s">
        <v>33</v>
      </c>
      <c r="D768" s="17">
        <v>45505</v>
      </c>
      <c r="E768" s="49">
        <v>100000</v>
      </c>
    </row>
    <row r="769" spans="1:5" x14ac:dyDescent="0.25">
      <c r="A769" s="7" t="s">
        <v>29</v>
      </c>
      <c r="B769" s="6" t="s">
        <v>630</v>
      </c>
      <c r="C769" s="6" t="s">
        <v>33</v>
      </c>
      <c r="D769" s="17">
        <v>45505</v>
      </c>
      <c r="E769" s="49">
        <v>37500</v>
      </c>
    </row>
    <row r="770" spans="1:5" x14ac:dyDescent="0.25">
      <c r="A770" s="7" t="s">
        <v>29</v>
      </c>
      <c r="B770" s="6" t="s">
        <v>631</v>
      </c>
      <c r="C770" s="6" t="s">
        <v>36</v>
      </c>
      <c r="D770" s="17">
        <v>45528</v>
      </c>
      <c r="E770" s="49">
        <v>125000</v>
      </c>
    </row>
    <row r="771" spans="1:5" x14ac:dyDescent="0.25">
      <c r="A771" s="7" t="s">
        <v>29</v>
      </c>
      <c r="B771" s="6" t="s">
        <v>632</v>
      </c>
      <c r="C771" s="6" t="s">
        <v>36</v>
      </c>
      <c r="D771" s="17">
        <v>45528</v>
      </c>
      <c r="E771" s="49">
        <v>150000</v>
      </c>
    </row>
    <row r="772" spans="1:5" x14ac:dyDescent="0.25">
      <c r="A772" s="7" t="s">
        <v>29</v>
      </c>
      <c r="B772" s="6" t="s">
        <v>633</v>
      </c>
      <c r="C772" s="6" t="s">
        <v>33</v>
      </c>
      <c r="D772" s="17">
        <v>45528</v>
      </c>
      <c r="E772" s="49">
        <v>37500</v>
      </c>
    </row>
    <row r="773" spans="1:5" x14ac:dyDescent="0.25">
      <c r="A773" s="7" t="s">
        <v>29</v>
      </c>
      <c r="B773" s="6" t="s">
        <v>634</v>
      </c>
      <c r="C773" s="6" t="s">
        <v>33</v>
      </c>
      <c r="D773" s="17">
        <v>45528</v>
      </c>
      <c r="E773" s="49">
        <v>8200</v>
      </c>
    </row>
    <row r="774" spans="1:5" x14ac:dyDescent="0.25">
      <c r="A774" s="7" t="s">
        <v>29</v>
      </c>
      <c r="B774" s="6" t="s">
        <v>635</v>
      </c>
      <c r="C774" s="6" t="s">
        <v>33</v>
      </c>
      <c r="D774" s="17">
        <v>45528</v>
      </c>
      <c r="E774" s="49">
        <v>16000</v>
      </c>
    </row>
    <row r="775" spans="1:5" x14ac:dyDescent="0.25">
      <c r="A775" s="7" t="s">
        <v>29</v>
      </c>
      <c r="B775" s="7" t="s">
        <v>636</v>
      </c>
      <c r="C775" s="7" t="s">
        <v>33</v>
      </c>
      <c r="D775" s="17">
        <v>45536</v>
      </c>
      <c r="E775" s="26">
        <v>15500</v>
      </c>
    </row>
    <row r="776" spans="1:5" x14ac:dyDescent="0.25">
      <c r="A776" s="7" t="s">
        <v>29</v>
      </c>
      <c r="B776" s="7" t="s">
        <v>637</v>
      </c>
      <c r="C776" s="7" t="s">
        <v>33</v>
      </c>
      <c r="D776" s="17">
        <v>45536</v>
      </c>
      <c r="E776" s="26">
        <v>15500</v>
      </c>
    </row>
    <row r="777" spans="1:5" x14ac:dyDescent="0.25">
      <c r="A777" s="7" t="s">
        <v>29</v>
      </c>
      <c r="B777" s="7" t="s">
        <v>638</v>
      </c>
      <c r="C777" s="7" t="s">
        <v>33</v>
      </c>
      <c r="D777" s="17">
        <v>45536</v>
      </c>
      <c r="E777" s="26">
        <v>18500</v>
      </c>
    </row>
    <row r="778" spans="1:5" x14ac:dyDescent="0.25">
      <c r="A778" s="7" t="s">
        <v>29</v>
      </c>
      <c r="B778" s="6" t="s">
        <v>639</v>
      </c>
      <c r="C778" s="7" t="s">
        <v>33</v>
      </c>
      <c r="D778" s="17">
        <v>45536</v>
      </c>
      <c r="E778" s="26">
        <v>18800</v>
      </c>
    </row>
    <row r="779" spans="1:5" x14ac:dyDescent="0.25">
      <c r="A779" s="7" t="s">
        <v>29</v>
      </c>
      <c r="B779" s="7" t="s">
        <v>640</v>
      </c>
      <c r="C779" s="7" t="s">
        <v>38</v>
      </c>
      <c r="D779" s="35">
        <v>45536</v>
      </c>
      <c r="E779" s="26">
        <v>30000</v>
      </c>
    </row>
    <row r="780" spans="1:5" x14ac:dyDescent="0.25">
      <c r="A780" s="7" t="s">
        <v>29</v>
      </c>
      <c r="B780" s="6" t="s">
        <v>641</v>
      </c>
      <c r="C780" s="6" t="s">
        <v>33</v>
      </c>
      <c r="D780" s="17">
        <v>45536</v>
      </c>
      <c r="E780" s="49">
        <v>100000</v>
      </c>
    </row>
    <row r="781" spans="1:5" x14ac:dyDescent="0.25">
      <c r="A781" s="7" t="s">
        <v>29</v>
      </c>
      <c r="B781" s="6" t="s">
        <v>642</v>
      </c>
      <c r="C781" s="6" t="s">
        <v>33</v>
      </c>
      <c r="D781" s="17">
        <v>45536</v>
      </c>
      <c r="E781" s="49">
        <v>100000</v>
      </c>
    </row>
    <row r="782" spans="1:5" x14ac:dyDescent="0.25">
      <c r="A782" s="7" t="s">
        <v>29</v>
      </c>
      <c r="B782" s="6" t="s">
        <v>643</v>
      </c>
      <c r="C782" s="6" t="s">
        <v>33</v>
      </c>
      <c r="D782" s="17">
        <v>45536</v>
      </c>
      <c r="E782" s="49">
        <v>100000</v>
      </c>
    </row>
    <row r="783" spans="1:5" x14ac:dyDescent="0.25">
      <c r="A783" s="7" t="s">
        <v>29</v>
      </c>
      <c r="B783" s="6" t="s">
        <v>644</v>
      </c>
      <c r="C783" s="6" t="s">
        <v>33</v>
      </c>
      <c r="D783" s="17">
        <v>45536</v>
      </c>
      <c r="E783" s="49">
        <v>786221</v>
      </c>
    </row>
    <row r="784" spans="1:5" x14ac:dyDescent="0.25">
      <c r="A784" s="7" t="s">
        <v>29</v>
      </c>
      <c r="B784" s="7" t="s">
        <v>645</v>
      </c>
      <c r="C784" s="7" t="s">
        <v>33</v>
      </c>
      <c r="D784" s="17">
        <v>45538</v>
      </c>
      <c r="E784" s="26">
        <v>1526944</v>
      </c>
    </row>
    <row r="785" spans="1:5" x14ac:dyDescent="0.25">
      <c r="A785" s="7" t="s">
        <v>29</v>
      </c>
      <c r="B785" s="7" t="s">
        <v>646</v>
      </c>
      <c r="C785" s="7" t="s">
        <v>33</v>
      </c>
      <c r="D785" s="17">
        <v>45540</v>
      </c>
      <c r="E785" s="26">
        <v>309838</v>
      </c>
    </row>
    <row r="786" spans="1:5" x14ac:dyDescent="0.25">
      <c r="A786" s="7" t="s">
        <v>29</v>
      </c>
      <c r="B786" s="7" t="s">
        <v>647</v>
      </c>
      <c r="C786" s="7" t="s">
        <v>34</v>
      </c>
      <c r="D786" s="17">
        <v>45540</v>
      </c>
      <c r="E786" s="26">
        <v>100000</v>
      </c>
    </row>
    <row r="787" spans="1:5" x14ac:dyDescent="0.25">
      <c r="A787" s="7" t="s">
        <v>29</v>
      </c>
      <c r="B787" s="7" t="s">
        <v>648</v>
      </c>
      <c r="C787" s="7" t="s">
        <v>33</v>
      </c>
      <c r="D787" s="17">
        <v>45540</v>
      </c>
      <c r="E787" s="26">
        <v>215000</v>
      </c>
    </row>
    <row r="788" spans="1:5" x14ac:dyDescent="0.25">
      <c r="A788" s="7" t="s">
        <v>29</v>
      </c>
      <c r="B788" s="7" t="s">
        <v>649</v>
      </c>
      <c r="C788" s="7" t="s">
        <v>33</v>
      </c>
      <c r="D788" s="17">
        <v>45546</v>
      </c>
      <c r="E788" s="26">
        <v>135000</v>
      </c>
    </row>
    <row r="789" spans="1:5" x14ac:dyDescent="0.25">
      <c r="A789" s="11" t="s">
        <v>29</v>
      </c>
      <c r="B789" s="7" t="s">
        <v>650</v>
      </c>
      <c r="C789" s="7" t="s">
        <v>33</v>
      </c>
      <c r="D789" s="17">
        <v>45547</v>
      </c>
      <c r="E789" s="26">
        <v>854577</v>
      </c>
    </row>
    <row r="790" spans="1:5" x14ac:dyDescent="0.25">
      <c r="A790" s="7" t="s">
        <v>29</v>
      </c>
      <c r="B790" s="7" t="s">
        <v>651</v>
      </c>
      <c r="C790" s="7" t="s">
        <v>33</v>
      </c>
      <c r="D790" s="17">
        <v>45547</v>
      </c>
      <c r="E790" s="26">
        <v>697322</v>
      </c>
    </row>
    <row r="791" spans="1:5" x14ac:dyDescent="0.25">
      <c r="A791" s="7" t="s">
        <v>29</v>
      </c>
      <c r="B791" s="7" t="s">
        <v>652</v>
      </c>
      <c r="C791" s="7" t="s">
        <v>34</v>
      </c>
      <c r="D791" s="17">
        <v>45547</v>
      </c>
      <c r="E791" s="26">
        <v>3993440</v>
      </c>
    </row>
    <row r="792" spans="1:5" x14ac:dyDescent="0.25">
      <c r="A792" s="7" t="s">
        <v>29</v>
      </c>
      <c r="B792" s="7" t="s">
        <v>653</v>
      </c>
      <c r="C792" s="7" t="s">
        <v>38</v>
      </c>
      <c r="D792" s="35">
        <v>45560</v>
      </c>
      <c r="E792" s="26">
        <v>100000</v>
      </c>
    </row>
    <row r="793" spans="1:5" x14ac:dyDescent="0.25">
      <c r="A793" s="7" t="s">
        <v>29</v>
      </c>
      <c r="B793" s="19" t="s">
        <v>653</v>
      </c>
      <c r="C793" s="19" t="s">
        <v>38</v>
      </c>
      <c r="D793" s="36">
        <v>45560</v>
      </c>
      <c r="E793" s="50">
        <v>100000</v>
      </c>
    </row>
    <row r="794" spans="1:5" x14ac:dyDescent="0.25">
      <c r="A794" s="11" t="s">
        <v>29</v>
      </c>
      <c r="B794" s="7" t="s">
        <v>654</v>
      </c>
      <c r="C794" s="7" t="s">
        <v>33</v>
      </c>
      <c r="D794" s="17">
        <v>45565</v>
      </c>
      <c r="E794" s="26">
        <v>350000</v>
      </c>
    </row>
    <row r="795" spans="1:5" x14ac:dyDescent="0.25">
      <c r="A795" s="7" t="s">
        <v>29</v>
      </c>
      <c r="B795" s="6" t="s">
        <v>655</v>
      </c>
      <c r="C795" s="6" t="s">
        <v>33</v>
      </c>
      <c r="D795" s="17">
        <v>45565</v>
      </c>
      <c r="E795" s="49">
        <v>167000</v>
      </c>
    </row>
    <row r="796" spans="1:5" x14ac:dyDescent="0.25">
      <c r="A796" s="7" t="s">
        <v>29</v>
      </c>
      <c r="B796" s="6" t="s">
        <v>656</v>
      </c>
      <c r="C796" s="6" t="s">
        <v>33</v>
      </c>
      <c r="D796" s="17">
        <v>45565</v>
      </c>
      <c r="E796" s="49">
        <v>500000</v>
      </c>
    </row>
    <row r="797" spans="1:5" x14ac:dyDescent="0.25">
      <c r="A797" s="7" t="s">
        <v>29</v>
      </c>
      <c r="B797" s="6" t="s">
        <v>629</v>
      </c>
      <c r="C797" s="6" t="s">
        <v>34</v>
      </c>
      <c r="D797" s="17">
        <v>45565</v>
      </c>
      <c r="E797" s="49">
        <v>100000</v>
      </c>
    </row>
    <row r="798" spans="1:5" x14ac:dyDescent="0.25">
      <c r="A798" s="7" t="s">
        <v>29</v>
      </c>
      <c r="B798" s="7" t="s">
        <v>657</v>
      </c>
      <c r="C798" s="7" t="s">
        <v>38</v>
      </c>
      <c r="D798" s="17">
        <v>45657</v>
      </c>
      <c r="E798" s="26">
        <v>10000</v>
      </c>
    </row>
    <row r="799" spans="1:5" x14ac:dyDescent="0.25">
      <c r="A799" s="7" t="s">
        <v>29</v>
      </c>
      <c r="B799" s="7" t="s">
        <v>658</v>
      </c>
      <c r="C799" s="7" t="s">
        <v>33</v>
      </c>
      <c r="D799" s="35">
        <v>45658</v>
      </c>
      <c r="E799" s="26">
        <v>30000</v>
      </c>
    </row>
    <row r="800" spans="1:5" x14ac:dyDescent="0.25">
      <c r="A800" s="7" t="s">
        <v>29</v>
      </c>
      <c r="B800" s="7" t="s">
        <v>659</v>
      </c>
      <c r="C800" s="7" t="s">
        <v>33</v>
      </c>
      <c r="D800" s="35">
        <v>45658</v>
      </c>
      <c r="E800" s="26">
        <v>30000</v>
      </c>
    </row>
    <row r="801" spans="1:5" x14ac:dyDescent="0.25">
      <c r="A801" s="7" t="s">
        <v>29</v>
      </c>
      <c r="B801" s="19" t="s">
        <v>658</v>
      </c>
      <c r="C801" s="19" t="s">
        <v>33</v>
      </c>
      <c r="D801" s="36">
        <v>45658</v>
      </c>
      <c r="E801" s="50">
        <v>30000</v>
      </c>
    </row>
    <row r="802" spans="1:5" x14ac:dyDescent="0.25">
      <c r="A802" s="7" t="s">
        <v>29</v>
      </c>
      <c r="B802" s="19" t="s">
        <v>660</v>
      </c>
      <c r="C802" s="19" t="s">
        <v>33</v>
      </c>
      <c r="D802" s="36">
        <v>45658</v>
      </c>
      <c r="E802" s="50">
        <v>30000</v>
      </c>
    </row>
    <row r="803" spans="1:5" x14ac:dyDescent="0.25">
      <c r="A803" s="7" t="s">
        <v>29</v>
      </c>
      <c r="B803" s="6" t="s">
        <v>661</v>
      </c>
      <c r="C803" s="6" t="s">
        <v>36</v>
      </c>
      <c r="D803" s="17">
        <v>45658</v>
      </c>
      <c r="E803" s="49">
        <v>200000</v>
      </c>
    </row>
    <row r="804" spans="1:5" x14ac:dyDescent="0.25">
      <c r="A804" s="7" t="s">
        <v>29</v>
      </c>
      <c r="B804" s="7" t="s">
        <v>662</v>
      </c>
      <c r="C804" s="7" t="s">
        <v>33</v>
      </c>
      <c r="D804" s="35">
        <v>45690</v>
      </c>
      <c r="E804" s="26">
        <v>10000</v>
      </c>
    </row>
    <row r="805" spans="1:5" x14ac:dyDescent="0.25">
      <c r="A805" s="7" t="s">
        <v>29</v>
      </c>
      <c r="B805" s="19" t="s">
        <v>662</v>
      </c>
      <c r="C805" s="19" t="s">
        <v>33</v>
      </c>
      <c r="D805" s="36">
        <v>45690</v>
      </c>
      <c r="E805" s="50">
        <v>10000</v>
      </c>
    </row>
    <row r="806" spans="1:5" x14ac:dyDescent="0.25">
      <c r="A806" s="11" t="s">
        <v>29</v>
      </c>
      <c r="B806" s="11" t="s">
        <v>663</v>
      </c>
      <c r="C806" s="11" t="s">
        <v>38</v>
      </c>
      <c r="D806" s="20">
        <v>45713</v>
      </c>
      <c r="E806" s="29" t="s">
        <v>664</v>
      </c>
    </row>
    <row r="807" spans="1:5" x14ac:dyDescent="0.25">
      <c r="A807" s="7" t="s">
        <v>29</v>
      </c>
      <c r="B807" s="7" t="s">
        <v>665</v>
      </c>
      <c r="C807" s="7" t="s">
        <v>34</v>
      </c>
      <c r="D807" s="35">
        <v>45717</v>
      </c>
      <c r="E807" s="26">
        <v>60000</v>
      </c>
    </row>
    <row r="808" spans="1:5" x14ac:dyDescent="0.25">
      <c r="A808" s="7" t="s">
        <v>29</v>
      </c>
      <c r="B808" s="7" t="s">
        <v>666</v>
      </c>
      <c r="C808" s="7" t="s">
        <v>38</v>
      </c>
      <c r="D808" s="35">
        <v>45748</v>
      </c>
      <c r="E808" s="27" t="s">
        <v>667</v>
      </c>
    </row>
    <row r="809" spans="1:5" x14ac:dyDescent="0.25">
      <c r="A809" s="7" t="s">
        <v>29</v>
      </c>
      <c r="B809" s="19" t="s">
        <v>668</v>
      </c>
      <c r="C809" s="19" t="s">
        <v>36</v>
      </c>
      <c r="D809" s="17">
        <v>45748</v>
      </c>
      <c r="E809" s="49">
        <v>142500</v>
      </c>
    </row>
    <row r="810" spans="1:5" x14ac:dyDescent="0.25">
      <c r="A810" s="7" t="s">
        <v>29</v>
      </c>
      <c r="B810" s="7" t="s">
        <v>669</v>
      </c>
      <c r="C810" s="7" t="s">
        <v>33</v>
      </c>
      <c r="D810" s="35">
        <v>45809</v>
      </c>
      <c r="E810" s="26">
        <v>25000</v>
      </c>
    </row>
    <row r="811" spans="1:5" x14ac:dyDescent="0.25">
      <c r="A811" s="11" t="s">
        <v>29</v>
      </c>
      <c r="B811" s="11" t="s">
        <v>670</v>
      </c>
      <c r="C811" s="11" t="s">
        <v>34</v>
      </c>
      <c r="D811" s="20">
        <v>45833</v>
      </c>
      <c r="E811" s="29" t="s">
        <v>671</v>
      </c>
    </row>
    <row r="812" spans="1:5" x14ac:dyDescent="0.25">
      <c r="A812" s="7" t="s">
        <v>29</v>
      </c>
      <c r="B812" s="7" t="s">
        <v>672</v>
      </c>
      <c r="C812" s="7" t="s">
        <v>34</v>
      </c>
      <c r="D812" s="17">
        <v>45838</v>
      </c>
      <c r="E812" s="40">
        <v>7000000</v>
      </c>
    </row>
    <row r="813" spans="1:5" x14ac:dyDescent="0.25">
      <c r="A813" s="7" t="s">
        <v>29</v>
      </c>
      <c r="B813" s="6" t="s">
        <v>673</v>
      </c>
      <c r="C813" s="6" t="s">
        <v>38</v>
      </c>
      <c r="D813" s="17">
        <v>45839</v>
      </c>
      <c r="E813" s="49">
        <v>49000</v>
      </c>
    </row>
    <row r="814" spans="1:5" x14ac:dyDescent="0.25">
      <c r="A814" s="7" t="s">
        <v>29</v>
      </c>
      <c r="B814" s="19" t="s">
        <v>674</v>
      </c>
      <c r="C814" s="19" t="s">
        <v>33</v>
      </c>
      <c r="D814" s="17">
        <v>45839</v>
      </c>
      <c r="E814" s="49">
        <v>2224800</v>
      </c>
    </row>
    <row r="815" spans="1:5" x14ac:dyDescent="0.25">
      <c r="A815" s="11" t="s">
        <v>29</v>
      </c>
      <c r="B815" s="11" t="s">
        <v>675</v>
      </c>
      <c r="C815" s="11" t="s">
        <v>36</v>
      </c>
      <c r="D815" s="20">
        <v>45863</v>
      </c>
      <c r="E815" s="29" t="s">
        <v>676</v>
      </c>
    </row>
    <row r="816" spans="1:5" x14ac:dyDescent="0.25">
      <c r="A816" s="7" t="s">
        <v>29</v>
      </c>
      <c r="B816" s="6" t="s">
        <v>677</v>
      </c>
      <c r="C816" s="6" t="s">
        <v>36</v>
      </c>
      <c r="D816" s="17">
        <v>45870</v>
      </c>
      <c r="E816" s="49">
        <v>2733120</v>
      </c>
    </row>
    <row r="817" spans="1:5" x14ac:dyDescent="0.25">
      <c r="A817" s="7" t="s">
        <v>29</v>
      </c>
      <c r="B817" s="6" t="s">
        <v>678</v>
      </c>
      <c r="C817" s="6" t="s">
        <v>33</v>
      </c>
      <c r="D817" s="17">
        <v>45870</v>
      </c>
      <c r="E817" s="49">
        <v>250000</v>
      </c>
    </row>
    <row r="818" spans="1:5" x14ac:dyDescent="0.25">
      <c r="A818" s="7" t="s">
        <v>29</v>
      </c>
      <c r="B818" s="7" t="s">
        <v>679</v>
      </c>
      <c r="C818" s="7" t="s">
        <v>33</v>
      </c>
      <c r="D818" s="35">
        <v>45901</v>
      </c>
      <c r="E818" s="26">
        <v>87000</v>
      </c>
    </row>
    <row r="819" spans="1:5" x14ac:dyDescent="0.25">
      <c r="A819" s="7" t="s">
        <v>29</v>
      </c>
      <c r="B819" s="7" t="s">
        <v>680</v>
      </c>
      <c r="C819" s="7" t="s">
        <v>33</v>
      </c>
      <c r="D819" s="35">
        <v>45915</v>
      </c>
      <c r="E819" s="27">
        <v>225000</v>
      </c>
    </row>
    <row r="820" spans="1:5" x14ac:dyDescent="0.25">
      <c r="A820" s="7" t="s">
        <v>29</v>
      </c>
      <c r="B820" s="7" t="s">
        <v>681</v>
      </c>
      <c r="C820" s="7" t="s">
        <v>33</v>
      </c>
      <c r="D820" s="17">
        <v>45915</v>
      </c>
      <c r="E820" s="26">
        <v>10000</v>
      </c>
    </row>
    <row r="821" spans="1:5" x14ac:dyDescent="0.25">
      <c r="A821" s="7" t="s">
        <v>29</v>
      </c>
      <c r="B821" s="7" t="s">
        <v>682</v>
      </c>
      <c r="C821" s="7" t="s">
        <v>36</v>
      </c>
      <c r="D821" s="17">
        <v>45915</v>
      </c>
      <c r="E821" s="10">
        <v>50000</v>
      </c>
    </row>
    <row r="822" spans="1:5" x14ac:dyDescent="0.25">
      <c r="A822" s="7" t="s">
        <v>29</v>
      </c>
      <c r="B822" s="7" t="s">
        <v>683</v>
      </c>
      <c r="C822" s="7" t="s">
        <v>34</v>
      </c>
      <c r="D822" s="17">
        <v>45915</v>
      </c>
      <c r="E822" s="10">
        <v>100000</v>
      </c>
    </row>
    <row r="823" spans="1:5" x14ac:dyDescent="0.25">
      <c r="A823" s="7" t="s">
        <v>29</v>
      </c>
      <c r="B823" s="7" t="s">
        <v>684</v>
      </c>
      <c r="C823" s="7" t="s">
        <v>36</v>
      </c>
      <c r="D823" s="35">
        <v>45931</v>
      </c>
      <c r="E823" s="26">
        <v>100000</v>
      </c>
    </row>
    <row r="824" spans="1:5" x14ac:dyDescent="0.25">
      <c r="A824" s="7" t="s">
        <v>29</v>
      </c>
      <c r="B824" s="7" t="s">
        <v>685</v>
      </c>
      <c r="C824" s="7" t="s">
        <v>33</v>
      </c>
      <c r="D824" s="17">
        <v>45931</v>
      </c>
      <c r="E824" s="26">
        <v>25000</v>
      </c>
    </row>
    <row r="825" spans="1:5" x14ac:dyDescent="0.25">
      <c r="A825" s="7" t="s">
        <v>29</v>
      </c>
      <c r="B825" s="7" t="s">
        <v>686</v>
      </c>
      <c r="C825" s="7" t="s">
        <v>37</v>
      </c>
      <c r="D825" s="17">
        <v>45992</v>
      </c>
      <c r="E825" s="10">
        <v>15000</v>
      </c>
    </row>
    <row r="826" spans="1:5" x14ac:dyDescent="0.25">
      <c r="A826" s="7" t="s">
        <v>29</v>
      </c>
      <c r="B826" s="7" t="s">
        <v>687</v>
      </c>
      <c r="C826" s="7" t="s">
        <v>37</v>
      </c>
      <c r="D826" s="17">
        <v>45992</v>
      </c>
      <c r="E826" s="10">
        <v>15000</v>
      </c>
    </row>
    <row r="827" spans="1:5" x14ac:dyDescent="0.25">
      <c r="A827" s="7" t="s">
        <v>29</v>
      </c>
      <c r="B827" s="7" t="s">
        <v>688</v>
      </c>
      <c r="C827" s="7" t="s">
        <v>36</v>
      </c>
      <c r="D827" s="17">
        <v>46203</v>
      </c>
      <c r="E827" s="26" t="s">
        <v>689</v>
      </c>
    </row>
    <row r="828" spans="1:5" x14ac:dyDescent="0.25">
      <c r="A828" s="7" t="s">
        <v>29</v>
      </c>
      <c r="B828" s="7" t="s">
        <v>690</v>
      </c>
      <c r="C828" s="7" t="s">
        <v>36</v>
      </c>
      <c r="D828" s="17">
        <v>46203</v>
      </c>
      <c r="E828" s="51">
        <v>250000</v>
      </c>
    </row>
    <row r="829" spans="1:5" x14ac:dyDescent="0.25">
      <c r="A829" s="7" t="s">
        <v>29</v>
      </c>
      <c r="B829" s="7" t="s">
        <v>691</v>
      </c>
      <c r="C829" s="7" t="s">
        <v>33</v>
      </c>
      <c r="D829" s="17">
        <v>46203</v>
      </c>
      <c r="E829" s="51">
        <v>100000</v>
      </c>
    </row>
    <row r="830" spans="1:5" x14ac:dyDescent="0.25">
      <c r="A830" s="7" t="s">
        <v>29</v>
      </c>
      <c r="B830" s="6" t="s">
        <v>692</v>
      </c>
      <c r="C830" s="6" t="s">
        <v>34</v>
      </c>
      <c r="D830" s="17">
        <v>46319</v>
      </c>
      <c r="E830" s="49">
        <v>375000</v>
      </c>
    </row>
    <row r="831" spans="1:5" x14ac:dyDescent="0.25">
      <c r="A831" s="7" t="s">
        <v>29</v>
      </c>
      <c r="B831" s="6" t="s">
        <v>693</v>
      </c>
      <c r="C831" s="6" t="s">
        <v>33</v>
      </c>
      <c r="D831" s="17">
        <v>47027</v>
      </c>
      <c r="E831" s="49">
        <v>1020036</v>
      </c>
    </row>
    <row r="832" spans="1:5" x14ac:dyDescent="0.25">
      <c r="A832" s="7" t="s">
        <v>29</v>
      </c>
      <c r="B832" s="19" t="s">
        <v>694</v>
      </c>
      <c r="C832" s="19" t="s">
        <v>33</v>
      </c>
      <c r="D832" s="17">
        <v>47119</v>
      </c>
      <c r="E832" s="49">
        <v>303914</v>
      </c>
    </row>
    <row r="833" spans="1:5" x14ac:dyDescent="0.25">
      <c r="A833" s="7" t="s">
        <v>29</v>
      </c>
      <c r="B833" s="6" t="s">
        <v>695</v>
      </c>
      <c r="C833" s="6" t="s">
        <v>36</v>
      </c>
      <c r="D833" s="17">
        <v>47757</v>
      </c>
      <c r="E833" s="49">
        <v>4016000</v>
      </c>
    </row>
    <row r="834" spans="1:5" x14ac:dyDescent="0.25">
      <c r="A834" s="7" t="s">
        <v>29</v>
      </c>
      <c r="B834" s="19" t="s">
        <v>696</v>
      </c>
      <c r="C834" s="19" t="s">
        <v>36</v>
      </c>
      <c r="D834" s="17">
        <v>48274</v>
      </c>
      <c r="E834" s="49">
        <v>375000</v>
      </c>
    </row>
    <row r="835" spans="1:5" x14ac:dyDescent="0.25">
      <c r="A835" s="11" t="s">
        <v>29</v>
      </c>
      <c r="B835" s="11" t="s">
        <v>670</v>
      </c>
      <c r="C835" s="11" t="s">
        <v>34</v>
      </c>
      <c r="D835" s="37" t="s">
        <v>697</v>
      </c>
      <c r="E835" s="29" t="s">
        <v>698</v>
      </c>
    </row>
    <row r="836" spans="1:5" ht="27.6" x14ac:dyDescent="0.25">
      <c r="A836" s="11" t="s">
        <v>29</v>
      </c>
      <c r="B836" s="21" t="s">
        <v>699</v>
      </c>
      <c r="C836" s="11" t="s">
        <v>33</v>
      </c>
      <c r="D836" s="37" t="s">
        <v>697</v>
      </c>
      <c r="E836" s="29" t="s">
        <v>700</v>
      </c>
    </row>
    <row r="837" spans="1:5" x14ac:dyDescent="0.25">
      <c r="A837" s="11" t="s">
        <v>29</v>
      </c>
      <c r="B837" s="11" t="s">
        <v>701</v>
      </c>
      <c r="C837" s="11" t="s">
        <v>34</v>
      </c>
      <c r="D837" s="37" t="s">
        <v>702</v>
      </c>
      <c r="E837" s="29" t="s">
        <v>703</v>
      </c>
    </row>
    <row r="838" spans="1:5" ht="27.6" x14ac:dyDescent="0.25">
      <c r="A838" s="11" t="s">
        <v>29</v>
      </c>
      <c r="B838" s="21" t="s">
        <v>704</v>
      </c>
      <c r="C838" s="11" t="s">
        <v>33</v>
      </c>
      <c r="D838" s="37" t="s">
        <v>705</v>
      </c>
      <c r="E838" s="29" t="s">
        <v>706</v>
      </c>
    </row>
    <row r="839" spans="1:5" x14ac:dyDescent="0.25">
      <c r="A839" s="7" t="s">
        <v>32</v>
      </c>
      <c r="B839" s="7" t="s">
        <v>598</v>
      </c>
      <c r="C839" s="7" t="s">
        <v>36</v>
      </c>
      <c r="D839" s="9">
        <v>45901</v>
      </c>
      <c r="E839" s="39" t="s">
        <v>190</v>
      </c>
    </row>
    <row r="840" spans="1:5" x14ac:dyDescent="0.25">
      <c r="A840" s="7" t="s">
        <v>32</v>
      </c>
      <c r="B840" s="7" t="s">
        <v>599</v>
      </c>
      <c r="C840" s="7" t="s">
        <v>35</v>
      </c>
      <c r="D840" s="9">
        <v>45901</v>
      </c>
      <c r="E840" s="39" t="s">
        <v>190</v>
      </c>
    </row>
    <row r="841" spans="1:5" x14ac:dyDescent="0.25">
      <c r="A841" s="7" t="s">
        <v>32</v>
      </c>
      <c r="B841" s="7" t="s">
        <v>600</v>
      </c>
      <c r="C841" s="7" t="s">
        <v>38</v>
      </c>
      <c r="D841" s="9">
        <v>45870</v>
      </c>
      <c r="E841" s="39" t="s">
        <v>190</v>
      </c>
    </row>
    <row r="842" spans="1:5" x14ac:dyDescent="0.25">
      <c r="A842" s="7" t="s">
        <v>32</v>
      </c>
      <c r="B842" s="7" t="s">
        <v>601</v>
      </c>
      <c r="C842" s="7" t="s">
        <v>34</v>
      </c>
      <c r="D842" s="9">
        <v>45870</v>
      </c>
      <c r="E842" s="39" t="s">
        <v>190</v>
      </c>
    </row>
    <row r="843" spans="1:5" x14ac:dyDescent="0.25">
      <c r="A843" s="7" t="s">
        <v>32</v>
      </c>
      <c r="B843" s="7" t="s">
        <v>602</v>
      </c>
      <c r="C843" s="7" t="s">
        <v>38</v>
      </c>
      <c r="D843" s="9">
        <v>45870</v>
      </c>
      <c r="E843" s="39" t="s">
        <v>190</v>
      </c>
    </row>
    <row r="844" spans="1:5" x14ac:dyDescent="0.25">
      <c r="A844" s="7" t="s">
        <v>32</v>
      </c>
      <c r="B844" s="7" t="s">
        <v>603</v>
      </c>
      <c r="C844" s="7" t="s">
        <v>36</v>
      </c>
      <c r="D844" s="9">
        <v>45901</v>
      </c>
      <c r="E844" s="39" t="s">
        <v>190</v>
      </c>
    </row>
  </sheetData>
  <sortState xmlns:xlrd2="http://schemas.microsoft.com/office/spreadsheetml/2017/richdata2" ref="A10:E844">
    <sortCondition ref="A10:A844"/>
  </sortState>
  <mergeCells count="3">
    <mergeCell ref="A7:E7"/>
    <mergeCell ref="A3:E6"/>
    <mergeCell ref="A2:E2"/>
  </mergeCells>
  <dataValidations count="31">
    <dataValidation type="list" allowBlank="1" showInputMessage="1" showErrorMessage="1" sqref="A28:A64 A604:A610 A507:A510 A478:A500 A420 A352:A363 A168:A181 A187:A191 A83:A161 A9:A11" xr:uid="{29213077-1868-4729-9A56-F4DA5EBC827C}">
      <formula1>$F$9:$F$16</formula1>
    </dataValidation>
    <dataValidation type="list" showInputMessage="1" showErrorMessage="1" sqref="C9:C11 C604:C610 C507:C510 C478:C500 C420 C352:C363 C168:C181 C187:C193 C83:C161 C28:C64" xr:uid="{8442EB9D-B0E2-4D12-973A-46B6FDD2D432}">
      <formula1>$F$18:$F$23</formula1>
    </dataValidation>
    <dataValidation type="list" allowBlank="1" showInputMessage="1" showErrorMessage="1" sqref="A12:A13" xr:uid="{33F54B26-D986-4C05-8A52-555500F7B3E8}">
      <formula1>#REF!</formula1>
    </dataValidation>
    <dataValidation type="list" showInputMessage="1" showErrorMessage="1" sqref="C12:C13" xr:uid="{C9710CAF-F448-4407-98BB-D47B9DD32060}">
      <formula1>#REF!</formula1>
    </dataValidation>
    <dataValidation type="list" allowBlank="1" showInputMessage="1" showErrorMessage="1" sqref="A14:A27 A501:A506 A65:A72" xr:uid="{8F40BDA7-C396-4D86-839C-878DE314E68F}">
      <formula1>$F$9:$F$15</formula1>
    </dataValidation>
    <dataValidation type="list" showInputMessage="1" showErrorMessage="1" sqref="C14:C27 C501:C506 C65:C72" xr:uid="{E157BCD8-9CFC-49BC-BFD9-DF688250FC8C}">
      <formula1>$F$17:$F$22</formula1>
    </dataValidation>
    <dataValidation type="list" allowBlank="1" showInputMessage="1" showErrorMessage="1" sqref="A73:A82 A511:A536 A253:A257" xr:uid="{1FD32480-3B7D-4962-A268-A4521644AC6A}">
      <formula1>$F$9:$F$14</formula1>
    </dataValidation>
    <dataValidation type="list" showInputMessage="1" showErrorMessage="1" sqref="C73:C82 C511:C536 C253:C256" xr:uid="{96092CFB-B0A8-4EC5-9266-EC4BD81967C3}">
      <formula1>$F$16:$F$21</formula1>
    </dataValidation>
    <dataValidation type="list" allowBlank="1" showInputMessage="1" showErrorMessage="1" sqref="A194:A208" xr:uid="{920BFE1A-72D6-45A9-8E4D-0D2EC36D2650}">
      <formula1>$G$9:$G$13</formula1>
    </dataValidation>
    <dataValidation type="list" showInputMessage="1" showErrorMessage="1" sqref="D194:D208 C258:C284" xr:uid="{08B5635D-B60E-4AD9-B489-E39CE62B5901}">
      <formula1>#REF!</formula1>
    </dataValidation>
    <dataValidation type="list" allowBlank="1" showInputMessage="1" showErrorMessage="1" sqref="A209:A252 A655:A672 A631:A638 A690:A807 A809:A843 A258:A337" xr:uid="{B1D23B9D-198E-45E0-82C7-723796EF70BE}">
      <formula1>$F$9:$F$13</formula1>
    </dataValidation>
    <dataValidation type="list" showInputMessage="1" showErrorMessage="1" sqref="C257 C209:C252" xr:uid="{8C03DADE-0C3B-47C9-8EBB-F0589B4CF274}">
      <formula1>$F$14:$F$26</formula1>
    </dataValidation>
    <dataValidation type="list" showInputMessage="1" showErrorMessage="1" sqref="C285:C343 C690:C698 C655:C672 C808" xr:uid="{E277F9DD-B2A9-42AE-8933-B6B21A014028}">
      <formula1>$F$14:$F$18</formula1>
    </dataValidation>
    <dataValidation type="list" allowBlank="1" showErrorMessage="1" sqref="A537:A564" xr:uid="{1A51BC76-E77B-4D01-B13F-EC9751A50BC3}">
      <formula1>$F$3:$F$13</formula1>
    </dataValidation>
    <dataValidation type="list" allowBlank="1" showErrorMessage="1" sqref="C537:C564" xr:uid="{DB8B7C82-9622-4067-B208-2F61F47380B5}">
      <formula1>#REF!</formula1>
    </dataValidation>
    <dataValidation type="list" allowBlank="1" showInputMessage="1" showErrorMessage="1" sqref="C598:C599 C589:C595 C565:C583" xr:uid="{53CC7ACE-C777-48C4-91C8-39E6A022F55A}">
      <formula1>solicitation</formula1>
    </dataValidation>
    <dataValidation type="list" showInputMessage="1" showErrorMessage="1" sqref="C681:C689" xr:uid="{5CF54AF7-D628-4E5B-BE81-07C50402C1B1}">
      <formula1>$F$51:$F$55</formula1>
    </dataValidation>
    <dataValidation type="list" showInputMessage="1" showErrorMessage="1" sqref="C611:C613" xr:uid="{54767CD1-CC6D-4864-9EB0-5160B936C8A2}">
      <formula1>$G$53:$G$57</formula1>
    </dataValidation>
    <dataValidation type="list" showInputMessage="1" showErrorMessage="1" sqref="C614:C630 C673:C676" xr:uid="{CED38A8F-6551-4B5E-91BD-1504E4049282}">
      <formula1>$F$52:$F$56</formula1>
    </dataValidation>
    <dataValidation type="list" allowBlank="1" showInputMessage="1" showErrorMessage="1" sqref="A611:A613" xr:uid="{09B48497-071C-4713-8D49-0C824CD6AB15}">
      <formula1>$G$9:$G$51</formula1>
    </dataValidation>
    <dataValidation type="list" allowBlank="1" showInputMessage="1" showErrorMessage="1" sqref="A639:A643" xr:uid="{81D61862-5B8F-415A-91AD-066D62BA47C1}">
      <formula1>$F$9:$F$41</formula1>
    </dataValidation>
    <dataValidation type="list" allowBlank="1" showInputMessage="1" showErrorMessage="1" sqref="A614:A630 A673:A676" xr:uid="{BDBDC489-9B33-4DDD-AD2B-71AB73E5780D}">
      <formula1>$F$9:$F$50</formula1>
    </dataValidation>
    <dataValidation type="list" allowBlank="1" showInputMessage="1" showErrorMessage="1" sqref="A681:A689" xr:uid="{F12775C9-F9AB-46AE-AF50-55EB32570C28}">
      <formula1>$F$9:$F$49</formula1>
    </dataValidation>
    <dataValidation type="list" showInputMessage="1" showErrorMessage="1" sqref="C644:C654" xr:uid="{88BB6C87-6EAA-4C27-911A-5AAC66068DC4}">
      <formula1>$F$41:$F$44</formula1>
    </dataValidation>
    <dataValidation type="list" allowBlank="1" showInputMessage="1" showErrorMessage="1" sqref="A644:A654" xr:uid="{F349A94A-7DE1-415D-B4A5-1D13F6F56E90}">
      <formula1>$F$9:$F$39</formula1>
    </dataValidation>
    <dataValidation type="list" allowBlank="1" showInputMessage="1" showErrorMessage="1" sqref="A677:A680" xr:uid="{E6452C3D-3CF3-4263-B33B-B968E99CC9F7}">
      <formula1>$F$9:$F$33</formula1>
    </dataValidation>
    <dataValidation type="list" showInputMessage="1" showErrorMessage="1" sqref="C677:C680" xr:uid="{4D7FCC0A-F01A-404E-A823-58F3056B6136}">
      <formula1>$F$35:$F$37</formula1>
    </dataValidation>
    <dataValidation type="list" showInputMessage="1" showErrorMessage="1" sqref="C631:C638" xr:uid="{DC166955-BEB4-4608-8A59-875A4928EEB2}">
      <formula1>$F$31:$F$33</formula1>
    </dataValidation>
    <dataValidation type="list" showInputMessage="1" showErrorMessage="1" sqref="C639:C643" xr:uid="{74D32817-6473-411E-B740-6B528FDADD07}">
      <formula1>$F$43:$F$48</formula1>
    </dataValidation>
    <dataValidation type="list" showInputMessage="1" showErrorMessage="1" sqref="C811 C813:C843 C778:C807 C704:C765" xr:uid="{6BB89D6D-161F-4975-992F-CDD978FBCF6B}">
      <formula1>$F$15:$F$20</formula1>
    </dataValidation>
    <dataValidation type="list" showInputMessage="1" showErrorMessage="1" sqref="C699:C703 C809:C810 C812" xr:uid="{B1AA1A68-BD9F-4E48-873E-9DFDB8D97D15}">
      <formula1>$F$14:$F$19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56CB-2DC2-4066-BEA4-B6A6A549EC9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Spatzierath, Lauren</dc:creator>
  <cp:lastModifiedBy>Spatzierath, Lauren</cp:lastModifiedBy>
  <dcterms:created xsi:type="dcterms:W3CDTF">2024-07-22T18:49:09Z</dcterms:created>
  <dcterms:modified xsi:type="dcterms:W3CDTF">2025-10-31T16:10:52Z</dcterms:modified>
</cp:coreProperties>
</file>